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E:\jame3\Downloads\SCHS\SCHS\0) Teaching Resources\Computer Science\Tracking sheets\AQA 8525\"/>
    </mc:Choice>
  </mc:AlternateContent>
  <xr:revisionPtr revIDLastSave="0" documentId="13_ncr:1_{30EDC448-3D44-4AAA-9C84-6A2BDD1764DB}" xr6:coauthVersionLast="47" xr6:coauthVersionMax="47" xr10:uidLastSave="{00000000-0000-0000-0000-000000000000}"/>
  <bookViews>
    <workbookView xWindow="-108" yWindow="-108" windowWidth="23256" windowHeight="12576" tabRatio="811" xr2:uid="{00000000-000D-0000-FFFF-FFFF00000000}"/>
  </bookViews>
  <sheets>
    <sheet name="My Progress" sheetId="8" r:id="rId1"/>
    <sheet name="Work Record" sheetId="20" r:id="rId2"/>
    <sheet name="Unit 1" sheetId="1" r:id="rId3"/>
    <sheet name="Unit 2" sheetId="11" r:id="rId4"/>
    <sheet name="Unit 3" sheetId="13" r:id="rId5"/>
    <sheet name="Unit 4" sheetId="14" r:id="rId6"/>
    <sheet name="Unit 5" sheetId="15" r:id="rId7"/>
    <sheet name="Unit 6" sheetId="16" r:id="rId8"/>
    <sheet name="Unit 7" sheetId="18" r:id="rId9"/>
    <sheet name="Unit 8" sheetId="17" r:id="rId10"/>
  </sheets>
  <definedNames>
    <definedName name="_xlnm.Print_Area" localSheetId="3">'Unit 2'!$A$1:$F$118</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24" i="8" l="1"/>
  <c r="B2" i="17" l="1"/>
  <c r="B2" i="18" l="1"/>
  <c r="B2" i="16"/>
  <c r="B2" i="15"/>
  <c r="B2" i="14"/>
  <c r="B2" i="1" l="1"/>
  <c r="I33" i="8" l="1"/>
  <c r="I32" i="8"/>
  <c r="I27" i="8"/>
  <c r="I29" i="8"/>
  <c r="I30" i="8"/>
  <c r="I24" i="8"/>
  <c r="I20" i="8"/>
  <c r="I21" i="8"/>
  <c r="I22" i="8"/>
  <c r="I23" i="8"/>
  <c r="I19" i="8"/>
  <c r="I11" i="8"/>
  <c r="I12" i="8"/>
  <c r="I13" i="8"/>
  <c r="I14" i="8"/>
  <c r="I15" i="8"/>
  <c r="I16" i="8"/>
  <c r="I17" i="8"/>
  <c r="I10" i="8"/>
  <c r="I18" i="8" l="1"/>
  <c r="I31" i="8"/>
  <c r="I9" i="8"/>
  <c r="D17" i="8"/>
  <c r="D18" i="8"/>
  <c r="D19" i="8"/>
  <c r="D21" i="8"/>
  <c r="D22" i="8"/>
  <c r="D23" i="8"/>
  <c r="D25" i="8"/>
  <c r="D11" i="8"/>
  <c r="D12" i="8"/>
  <c r="D13" i="8"/>
  <c r="P34" i="8" l="1"/>
  <c r="Q26" i="20"/>
  <c r="Q27" i="20"/>
  <c r="Q28" i="20"/>
  <c r="Q29" i="20"/>
  <c r="Q30" i="20"/>
  <c r="Q31" i="20"/>
  <c r="Q32" i="20"/>
  <c r="Q33" i="20"/>
  <c r="Q35" i="20"/>
  <c r="Q36" i="20"/>
  <c r="Q37" i="20"/>
  <c r="Q38" i="20"/>
  <c r="Q39" i="20"/>
  <c r="Q40" i="20"/>
  <c r="Q42" i="20"/>
  <c r="Q43" i="20"/>
  <c r="Q44" i="20"/>
  <c r="Q45" i="20"/>
  <c r="Q46" i="20"/>
  <c r="Q48" i="20"/>
  <c r="Q49" i="20"/>
  <c r="Q50" i="20"/>
  <c r="Q24" i="20"/>
  <c r="Q9" i="20"/>
  <c r="Q10" i="20"/>
  <c r="Q11" i="20"/>
  <c r="Q12" i="20"/>
  <c r="Q15" i="20"/>
  <c r="Q16" i="20"/>
  <c r="Q17" i="20"/>
  <c r="Q18" i="20"/>
  <c r="Q19" i="20"/>
  <c r="Q20" i="20"/>
  <c r="Q21" i="20"/>
  <c r="Q22" i="20"/>
  <c r="Q23" i="20"/>
  <c r="G9" i="20"/>
  <c r="D15" i="8" s="1"/>
  <c r="G10" i="20"/>
  <c r="G11" i="20"/>
  <c r="H11" i="20" s="1"/>
  <c r="G12" i="20"/>
  <c r="I34" i="8" s="1"/>
  <c r="P37" i="8" s="1"/>
  <c r="G13" i="20"/>
  <c r="H13" i="20"/>
  <c r="G14" i="20"/>
  <c r="H14" i="20"/>
  <c r="G15" i="20"/>
  <c r="H15" i="20"/>
  <c r="G16" i="20"/>
  <c r="H16" i="20"/>
  <c r="G17" i="20"/>
  <c r="H17" i="20"/>
  <c r="G18" i="20"/>
  <c r="H18" i="20"/>
  <c r="G19" i="20"/>
  <c r="H19" i="20"/>
  <c r="G20" i="20"/>
  <c r="H20" i="20"/>
  <c r="G21" i="20"/>
  <c r="H21" i="20"/>
  <c r="G22" i="20"/>
  <c r="H22" i="20"/>
  <c r="G23" i="20"/>
  <c r="H23" i="20"/>
  <c r="G24" i="20"/>
  <c r="H24" i="20"/>
  <c r="G25" i="20"/>
  <c r="H25" i="20"/>
  <c r="G26" i="20"/>
  <c r="H26" i="20"/>
  <c r="G27" i="20"/>
  <c r="H27" i="20"/>
  <c r="G28" i="20"/>
  <c r="H28" i="20"/>
  <c r="G29" i="20"/>
  <c r="H29" i="20"/>
  <c r="G30" i="20"/>
  <c r="H30" i="20"/>
  <c r="G31" i="20"/>
  <c r="H31" i="20"/>
  <c r="G32" i="20"/>
  <c r="H32" i="20"/>
  <c r="G33" i="20"/>
  <c r="H33" i="20"/>
  <c r="G34" i="20"/>
  <c r="H34" i="20"/>
  <c r="G35" i="20"/>
  <c r="H35" i="20"/>
  <c r="G36" i="20"/>
  <c r="H36" i="20"/>
  <c r="G37" i="20"/>
  <c r="H37" i="20"/>
  <c r="G38" i="20"/>
  <c r="H38" i="20"/>
  <c r="G39" i="20"/>
  <c r="H39" i="20"/>
  <c r="G40" i="20"/>
  <c r="H40" i="20"/>
  <c r="G41" i="20"/>
  <c r="H41" i="20"/>
  <c r="G42" i="20"/>
  <c r="H42" i="20"/>
  <c r="G43" i="20"/>
  <c r="H43" i="20"/>
  <c r="G44" i="20"/>
  <c r="H44" i="20"/>
  <c r="G45" i="20"/>
  <c r="H45" i="20"/>
  <c r="G46" i="20"/>
  <c r="H46" i="20"/>
  <c r="G47" i="20"/>
  <c r="H47" i="20"/>
  <c r="G48" i="20"/>
  <c r="H48" i="20"/>
  <c r="G49" i="20"/>
  <c r="H49" i="20"/>
  <c r="G50" i="20"/>
  <c r="H50" i="20"/>
  <c r="G51" i="20"/>
  <c r="H51" i="20"/>
  <c r="G52" i="20"/>
  <c r="H52" i="20"/>
  <c r="G53" i="20"/>
  <c r="H53" i="20"/>
  <c r="G54" i="20"/>
  <c r="H54" i="20"/>
  <c r="G55" i="20"/>
  <c r="H55" i="20"/>
  <c r="G56" i="20"/>
  <c r="H56" i="20"/>
  <c r="G57" i="20"/>
  <c r="H57" i="20"/>
  <c r="G58" i="20"/>
  <c r="H58" i="20"/>
  <c r="G59" i="20"/>
  <c r="H59" i="20"/>
  <c r="G60" i="20"/>
  <c r="H60" i="20"/>
  <c r="G61" i="20"/>
  <c r="H61" i="20"/>
  <c r="G62" i="20"/>
  <c r="H62" i="20"/>
  <c r="G63" i="20"/>
  <c r="H63" i="20"/>
  <c r="G64" i="20"/>
  <c r="H64" i="20"/>
  <c r="G65" i="20"/>
  <c r="H65" i="20"/>
  <c r="G66" i="20"/>
  <c r="H66" i="20"/>
  <c r="G67" i="20"/>
  <c r="H67" i="20"/>
  <c r="G68" i="20"/>
  <c r="H68" i="20"/>
  <c r="G69" i="20"/>
  <c r="H69" i="20"/>
  <c r="G70" i="20"/>
  <c r="H70" i="20"/>
  <c r="G71" i="20"/>
  <c r="H71" i="20"/>
  <c r="G72" i="20"/>
  <c r="H72" i="20"/>
  <c r="G73" i="20"/>
  <c r="H73" i="20"/>
  <c r="G74" i="20"/>
  <c r="H74" i="20"/>
  <c r="G75" i="20"/>
  <c r="H75" i="20"/>
  <c r="G76" i="20"/>
  <c r="H76" i="20"/>
  <c r="G77" i="20"/>
  <c r="H77" i="20"/>
  <c r="G78" i="20"/>
  <c r="H78" i="20"/>
  <c r="G79" i="20"/>
  <c r="H79" i="20"/>
  <c r="G80" i="20"/>
  <c r="H80" i="20"/>
  <c r="G81" i="20"/>
  <c r="H81" i="20"/>
  <c r="G82" i="20"/>
  <c r="H82" i="20"/>
  <c r="G83" i="20"/>
  <c r="H83" i="20"/>
  <c r="G84" i="20"/>
  <c r="H84" i="20"/>
  <c r="G85" i="20"/>
  <c r="H85" i="20"/>
  <c r="G86" i="20"/>
  <c r="H86" i="20"/>
  <c r="G87" i="20"/>
  <c r="H87" i="20"/>
  <c r="G88" i="20"/>
  <c r="H88" i="20"/>
  <c r="G89" i="20"/>
  <c r="H89" i="20"/>
  <c r="G90" i="20"/>
  <c r="H90" i="20"/>
  <c r="G91" i="20"/>
  <c r="H91" i="20"/>
  <c r="G92" i="20"/>
  <c r="H92" i="20"/>
  <c r="G93" i="20"/>
  <c r="H93" i="20"/>
  <c r="G94" i="20"/>
  <c r="H94" i="20"/>
  <c r="G95" i="20"/>
  <c r="H95" i="20"/>
  <c r="G96" i="20"/>
  <c r="H96" i="20"/>
  <c r="G97" i="20"/>
  <c r="H97" i="20"/>
  <c r="G98" i="20"/>
  <c r="H98" i="20"/>
  <c r="G99" i="20"/>
  <c r="H99" i="20"/>
  <c r="G100" i="20"/>
  <c r="H100" i="20"/>
  <c r="G101" i="20"/>
  <c r="H101" i="20"/>
  <c r="G102" i="20"/>
  <c r="H102" i="20"/>
  <c r="G103" i="20"/>
  <c r="H103" i="20"/>
  <c r="G104" i="20"/>
  <c r="H104" i="20"/>
  <c r="G105" i="20"/>
  <c r="H105" i="20"/>
  <c r="G106" i="20"/>
  <c r="H106" i="20"/>
  <c r="G107" i="20"/>
  <c r="H107" i="20"/>
  <c r="G108" i="20"/>
  <c r="H108" i="20"/>
  <c r="G109" i="20"/>
  <c r="H109" i="20"/>
  <c r="G110" i="20"/>
  <c r="H110" i="20"/>
  <c r="G111" i="20"/>
  <c r="H111" i="20"/>
  <c r="G112" i="20"/>
  <c r="H112" i="20"/>
  <c r="I13" i="20"/>
  <c r="I14" i="20"/>
  <c r="I15" i="20"/>
  <c r="I16" i="20"/>
  <c r="I17" i="20"/>
  <c r="I18" i="20"/>
  <c r="I19" i="20"/>
  <c r="I20" i="20"/>
  <c r="I21" i="20"/>
  <c r="I22" i="20"/>
  <c r="I23" i="20"/>
  <c r="I24" i="20"/>
  <c r="I25" i="20"/>
  <c r="I26" i="20"/>
  <c r="I27" i="20"/>
  <c r="I28" i="20"/>
  <c r="I29" i="20"/>
  <c r="I30" i="20"/>
  <c r="I31" i="20"/>
  <c r="I32" i="20"/>
  <c r="I33" i="20"/>
  <c r="I34" i="20"/>
  <c r="I35" i="20"/>
  <c r="I36" i="20"/>
  <c r="I37" i="20"/>
  <c r="I38" i="20"/>
  <c r="I39" i="20"/>
  <c r="I40" i="20"/>
  <c r="I41" i="20"/>
  <c r="I42" i="20"/>
  <c r="I43" i="20"/>
  <c r="I44" i="20"/>
  <c r="I45" i="20"/>
  <c r="I46" i="20"/>
  <c r="I47" i="20"/>
  <c r="I48" i="20"/>
  <c r="I49" i="20"/>
  <c r="I50" i="20"/>
  <c r="I51" i="20"/>
  <c r="I52" i="20"/>
  <c r="I53" i="20"/>
  <c r="I54" i="20"/>
  <c r="I55" i="20"/>
  <c r="I56" i="20"/>
  <c r="I57" i="20"/>
  <c r="I58" i="20"/>
  <c r="I59" i="20"/>
  <c r="I60" i="20"/>
  <c r="I61" i="20"/>
  <c r="I62" i="20"/>
  <c r="I63" i="20"/>
  <c r="I64" i="20"/>
  <c r="I65" i="20"/>
  <c r="I66" i="20"/>
  <c r="I67" i="20"/>
  <c r="I68" i="20"/>
  <c r="I69" i="20"/>
  <c r="I70" i="20"/>
  <c r="I71" i="20"/>
  <c r="I72" i="20"/>
  <c r="I73" i="20"/>
  <c r="I74" i="20"/>
  <c r="I75" i="20"/>
  <c r="I76" i="20"/>
  <c r="I77" i="20"/>
  <c r="I78" i="20"/>
  <c r="I79" i="20"/>
  <c r="I80" i="20"/>
  <c r="I81" i="20"/>
  <c r="I82" i="20"/>
  <c r="I83" i="20"/>
  <c r="I84" i="20"/>
  <c r="I85" i="20"/>
  <c r="I86" i="20"/>
  <c r="I87" i="20"/>
  <c r="I88" i="20"/>
  <c r="I89" i="20"/>
  <c r="I90" i="20"/>
  <c r="I91" i="20"/>
  <c r="I92" i="20"/>
  <c r="I93" i="20"/>
  <c r="I94" i="20"/>
  <c r="I95" i="20"/>
  <c r="I96" i="20"/>
  <c r="I97" i="20"/>
  <c r="I98" i="20"/>
  <c r="I99" i="20"/>
  <c r="I100" i="20"/>
  <c r="I101" i="20"/>
  <c r="I102" i="20"/>
  <c r="I103" i="20"/>
  <c r="I104" i="20"/>
  <c r="I105" i="20"/>
  <c r="I106" i="20"/>
  <c r="I107" i="20"/>
  <c r="I108" i="20"/>
  <c r="I109" i="20"/>
  <c r="I110" i="20"/>
  <c r="I111" i="20"/>
  <c r="I112" i="20"/>
  <c r="K10" i="20"/>
  <c r="K11" i="20"/>
  <c r="K12" i="20"/>
  <c r="J12" i="20" s="1"/>
  <c r="K13" i="20"/>
  <c r="K14" i="20"/>
  <c r="K15" i="20"/>
  <c r="K16" i="20"/>
  <c r="K17" i="20"/>
  <c r="K9" i="20"/>
  <c r="J8" i="20" s="1"/>
  <c r="J15" i="20" l="1"/>
  <c r="J10" i="20"/>
  <c r="J14" i="20"/>
  <c r="J9" i="20"/>
  <c r="J16" i="20"/>
  <c r="J13" i="20"/>
  <c r="J11" i="20"/>
  <c r="I26" i="8"/>
  <c r="D20" i="8"/>
  <c r="H9" i="20"/>
  <c r="H12" i="20"/>
  <c r="H10" i="20"/>
  <c r="J34" i="8"/>
  <c r="J24" i="8"/>
  <c r="E5" i="20"/>
  <c r="I11" i="20" s="1"/>
  <c r="E4" i="20"/>
  <c r="G8" i="20"/>
  <c r="D10" i="8" s="1"/>
  <c r="D9" i="8" s="1"/>
  <c r="I28" i="8" l="1"/>
  <c r="I25" i="8" s="1"/>
  <c r="D16" i="8"/>
  <c r="N32" i="8"/>
  <c r="I12" i="20"/>
  <c r="I10" i="20"/>
  <c r="I9" i="20"/>
  <c r="H8" i="20"/>
  <c r="I8" i="20" s="1"/>
  <c r="D14" i="8" l="1"/>
  <c r="N33" i="8" s="1"/>
  <c r="O23" i="8" s="1"/>
  <c r="O25" i="8" s="1"/>
  <c r="E9" i="8"/>
  <c r="J33" i="8"/>
  <c r="J29" i="8"/>
  <c r="J21" i="8"/>
  <c r="J11" i="8"/>
  <c r="J15" i="8"/>
  <c r="J20" i="8"/>
  <c r="J30" i="8"/>
  <c r="J22" i="8"/>
  <c r="J12" i="8"/>
  <c r="J16" i="8"/>
  <c r="J27" i="8"/>
  <c r="J23" i="8"/>
  <c r="J13" i="8"/>
  <c r="J28" i="8"/>
  <c r="J14" i="8"/>
  <c r="J26" i="8" l="1"/>
  <c r="J10" i="8"/>
  <c r="J32" i="8"/>
  <c r="J19" i="8"/>
  <c r="P32" i="8" l="1"/>
  <c r="J9" i="8"/>
  <c r="P33" i="8"/>
  <c r="J18" i="8"/>
  <c r="P36" i="8"/>
  <c r="J31" i="8"/>
  <c r="P35" i="8"/>
  <c r="J25" i="8"/>
  <c r="B2" i="13"/>
  <c r="B2" i="11"/>
  <c r="P23" i="8" l="1"/>
  <c r="P25" i="8" s="1"/>
  <c r="E20" i="8"/>
  <c r="E10" i="8"/>
  <c r="J17" i="8"/>
  <c r="E12" i="8"/>
  <c r="E18" i="8"/>
  <c r="E14" i="8"/>
  <c r="E22" i="8"/>
  <c r="E17" i="8"/>
  <c r="E19" i="8"/>
  <c r="E16" i="8"/>
  <c r="E11" i="8"/>
  <c r="E23" i="8"/>
  <c r="E21" i="8"/>
  <c r="E13" i="8"/>
  <c r="E24" i="8"/>
  <c r="E25" i="8"/>
  <c r="E15" i="8"/>
</calcChain>
</file>

<file path=xl/sharedStrings.xml><?xml version="1.0" encoding="utf-8"?>
<sst xmlns="http://schemas.openxmlformats.org/spreadsheetml/2006/main" count="546" uniqueCount="416">
  <si>
    <t>Student Name:</t>
  </si>
  <si>
    <t>Enter Name Here</t>
  </si>
  <si>
    <t>My Target Grade:</t>
  </si>
  <si>
    <t>Date</t>
  </si>
  <si>
    <t>Out of</t>
  </si>
  <si>
    <t>My score</t>
  </si>
  <si>
    <t>%</t>
  </si>
  <si>
    <t>Approx. Grade</t>
  </si>
  <si>
    <t>Vs My target grade</t>
  </si>
  <si>
    <t>Grade</t>
  </si>
  <si>
    <t>U</t>
  </si>
  <si>
    <t>Currently assumed %s</t>
  </si>
  <si>
    <t>Topic</t>
  </si>
  <si>
    <t>Topic Name</t>
  </si>
  <si>
    <t>Unit 1 - Fundamentals of Algorithms</t>
  </si>
  <si>
    <t>Representing algorithms</t>
  </si>
  <si>
    <t>Efficiency of algorithms</t>
  </si>
  <si>
    <t>Searching algorithms</t>
  </si>
  <si>
    <t>Sorting algorithms</t>
  </si>
  <si>
    <t>Unit 2 - Programming</t>
  </si>
  <si>
    <t>Data types</t>
  </si>
  <si>
    <t>Programming concepts</t>
  </si>
  <si>
    <t>Arithmetic operations</t>
  </si>
  <si>
    <t>Relational operations</t>
  </si>
  <si>
    <t>Boolean operations</t>
  </si>
  <si>
    <t>Data structures</t>
  </si>
  <si>
    <t>String handling operations</t>
  </si>
  <si>
    <t>Random number generation</t>
  </si>
  <si>
    <t>Structured programming</t>
  </si>
  <si>
    <t>Robust and secure programming</t>
  </si>
  <si>
    <t>Classification of programming languages</t>
  </si>
  <si>
    <t>Unit 3 - Representing Data</t>
  </si>
  <si>
    <t>Number bases</t>
  </si>
  <si>
    <t>Converting between number bases</t>
  </si>
  <si>
    <t>Units of information</t>
  </si>
  <si>
    <t>Binary arithmetic</t>
  </si>
  <si>
    <t>Character encoding</t>
  </si>
  <si>
    <t>Representing images</t>
  </si>
  <si>
    <t>Representing sound</t>
  </si>
  <si>
    <t>As you cover the topics, give yourself a mark as you go!</t>
  </si>
  <si>
    <t>Covered it?</t>
  </si>
  <si>
    <t>Get It?</t>
  </si>
  <si>
    <t>0 - Not covered it yet</t>
  </si>
  <si>
    <t>0 - I don’t really understand it at all</t>
  </si>
  <si>
    <t>1 - We have started to cover it</t>
  </si>
  <si>
    <t>1 - I remember doing it, but struggled</t>
  </si>
  <si>
    <t>2 - We have covered it</t>
  </si>
  <si>
    <t>2 - I feel happy with the basics</t>
  </si>
  <si>
    <t>3 - I believe I understand it, and could do this in the exam</t>
  </si>
  <si>
    <t>4 - I am confident I know all I need to meet this criteria in the exam</t>
  </si>
  <si>
    <t>Covered It?</t>
  </si>
  <si>
    <t>Get it?</t>
  </si>
  <si>
    <t>1.1 - Representing algorithms</t>
  </si>
  <si>
    <t>Understand and explain the term algorithm.</t>
  </si>
  <si>
    <t>Understand and explain the term decomposition.</t>
  </si>
  <si>
    <t>Understand and explain the term abstraction.</t>
  </si>
  <si>
    <t>Use a systematic approach to problem solving and algorithm creation representing those algorithms using pseudo-code and flowcharts.</t>
  </si>
  <si>
    <t>Explain simple algorithms in terms of their inputs, processing and outputs.</t>
  </si>
  <si>
    <t>Determine the purpose of simple algorithms.</t>
  </si>
  <si>
    <t>Student Notes:</t>
  </si>
  <si>
    <t>1.2 - Efficiency of algorithms</t>
  </si>
  <si>
    <t>Understand that more than one algorithm can be used to solve the same problem.</t>
  </si>
  <si>
    <t>Compare the efficiency of algorithms explaining how some algorithms are more efficient than others in solving the same problem.</t>
  </si>
  <si>
    <t>1.3 - Searching algorithms</t>
  </si>
  <si>
    <t>Understand and explain how the linear search algorithm works.</t>
  </si>
  <si>
    <t>Understand and explain how the binary search algorithm works.</t>
  </si>
  <si>
    <t>Compare and contrast linear and binary search algorithms.</t>
  </si>
  <si>
    <t>1.4 - Sorting algorithms</t>
  </si>
  <si>
    <t>Understand and explain how the merge sort algorithm works.</t>
  </si>
  <si>
    <t>Understand and explain how the bubble sort algorithm works.</t>
  </si>
  <si>
    <t>Compare and contrast merge sort and bubble sort algorithms.</t>
  </si>
  <si>
    <t>2.1 - Data types</t>
  </si>
  <si>
    <t>Understand the concept of a data type.</t>
  </si>
  <si>
    <t>2.2 - Programming concepts</t>
  </si>
  <si>
    <t>Use nested selection and nested iteration structures.</t>
  </si>
  <si>
    <t>Use meaningful identifier names and know why it is important to use them.</t>
  </si>
  <si>
    <t>2.3 - Arithmetic operations in a programming language</t>
  </si>
  <si>
    <t>2.4 - Relational operations in a programming language</t>
  </si>
  <si>
    <t>2.5 - Boolean operations in a programming language</t>
  </si>
  <si>
    <t>2.6 - Data structures</t>
  </si>
  <si>
    <t>Understand the concept of data structures.</t>
  </si>
  <si>
    <t>Use arrays (or equivalent) in the design of solutions to simple problems.</t>
  </si>
  <si>
    <t>Use records (or equivalent) in the design of solutions to simple problems.</t>
  </si>
  <si>
    <t>Be able to obtain user input from the keyboard.</t>
  </si>
  <si>
    <t>Be able to output data and information from a program to the computer display.</t>
  </si>
  <si>
    <t>2.8 - String handling operations in a programming language</t>
  </si>
  <si>
    <t>2.9 - Random number generation in a programming language</t>
  </si>
  <si>
    <t>Be able to use random number generation.</t>
  </si>
  <si>
    <t>Understand the concept of subroutines.</t>
  </si>
  <si>
    <t>Explain the advantages of using subroutines in programs.</t>
  </si>
  <si>
    <t>Describe the use of parameters to pass data within programs.</t>
  </si>
  <si>
    <t>Use subroutines that return values to the calling routine.</t>
  </si>
  <si>
    <t>Use local variables and explain why it is good practice to do so.</t>
  </si>
  <si>
    <t>Describe the structured approach to programming.</t>
  </si>
  <si>
    <t>Explain the advantages of the structured approach.</t>
  </si>
  <si>
    <t>Be able to write simple data validation routines.</t>
  </si>
  <si>
    <t>Be able to write simple authentication routines.</t>
  </si>
  <si>
    <t>Know that machine code and assembly language are considered to be low-level languages and explain the differences between them.</t>
  </si>
  <si>
    <t>Understand the advantages and disadvantages of low-level language programming compared with high-level language programming.</t>
  </si>
  <si>
    <t>This component develops an understanding of data representation.  Learners will become familiar with computing related mathematics; developing an understanding of nubering systems and how to convert between them.  Learners will also learn how data can be used to represent sound and images along with how to use compression techniques to alter the storage capacity needed to save a file.</t>
  </si>
  <si>
    <t>Understand that computers use binary to represent all data and instructions.</t>
  </si>
  <si>
    <t>Explain why hexadecimal is often used in computer science.</t>
  </si>
  <si>
    <t>Understand how binary can be used to represent whole numbers.</t>
  </si>
  <si>
    <t>Understand how hexadecimal can be used to represent whole numbers.</t>
  </si>
  <si>
    <t>3.3 - Units of information</t>
  </si>
  <si>
    <t>3.4 - Binary arithmetic</t>
  </si>
  <si>
    <t>Be able to add together up to three binary numbers.</t>
  </si>
  <si>
    <t>Be able to apply a binary shift to a binary number.</t>
  </si>
  <si>
    <t>Describe situations where binary shifts can be used.</t>
  </si>
  <si>
    <t>3.5 - Character encoding</t>
  </si>
  <si>
    <t>Understand that character codes are commonly grouped and run in sequence within encoding tables.</t>
  </si>
  <si>
    <t>3.6 - Representing images</t>
  </si>
  <si>
    <t>Understand what a pixel is and be able to describe how pixels relate to an image and the way images are displayed.</t>
  </si>
  <si>
    <t>Describe how a bitmap represents an image using pixels and colour depth.</t>
  </si>
  <si>
    <t>Describe using examples how the number of pixels and colour depth can affect the file size of a bitmap image.</t>
  </si>
  <si>
    <t>Calculate bitmap image file sizes based on the number of pixels and colour depth.</t>
  </si>
  <si>
    <t>3.7 - Representing sound</t>
  </si>
  <si>
    <t>Understand that sound is analogue and that it must be converted to a digital form for storage and processing in a computer.</t>
  </si>
  <si>
    <t>Understand that sound waves are sampled to create the digital version of sound.</t>
  </si>
  <si>
    <t>Calculate sound file sizes based on the sampling rate and the sample resolution.</t>
  </si>
  <si>
    <t>3.8 - Data compression</t>
  </si>
  <si>
    <t>Explain how data can be compressed using run length encoding (RLE).</t>
  </si>
  <si>
    <t>Represent data in RLE frequency/data pairs.</t>
  </si>
  <si>
    <t>This component will introduce learners to the Central Processing Unit (CPU), computer memory and storage.  Learners will develop an understanding of how the logic processes within a computer work to provide an efficient resource.</t>
  </si>
  <si>
    <t>4.1 - Hardware and software</t>
  </si>
  <si>
    <t>Define the terms hardware and software and understand the relationship between them.</t>
  </si>
  <si>
    <t>4.2 - Boolean logic</t>
  </si>
  <si>
    <t>4.3 - Software classification</t>
  </si>
  <si>
    <t>Understand why secondary storage is required.</t>
  </si>
  <si>
    <t>Explain the term 'cloud storage'.</t>
  </si>
  <si>
    <t>Explain the advantages and disadvantages of cloud storage when compared to local storage.</t>
  </si>
  <si>
    <t>Understand the term 'embedded system' and explain how an embedded system differs from a non-embedded system.</t>
  </si>
  <si>
    <t>This unit develops the learners' understanding of how computers communicate with each other.  Learners will investigate the various methods and protocols used in order to transfer data in a variety of formats.</t>
  </si>
  <si>
    <t>5.0 - Fundamentals of computer networks</t>
  </si>
  <si>
    <t>Define the term ‘network protocol’.</t>
  </si>
  <si>
    <t>Understand the need for, and importance of, network security.</t>
  </si>
  <si>
    <t>Explain what penetration testing is and what it is used for.</t>
  </si>
  <si>
    <t>In this unit learners will reflect on the impact that computers have on the world around us.  Learners are expected to be able to justify an arguement for or against the use of computers by giving examples.  This will require wider reading around the topic.</t>
  </si>
  <si>
    <t>Explain the current ethical, legal and environmental impacts and risks of digital technology on society. Where data privacy issues arise these should be considered.</t>
  </si>
  <si>
    <t>Use definite (count controlled) and indefinite (condition controlled) iteration, including indefinite iteration with the condition(s) at the start or the end of the iterative structure.</t>
  </si>
  <si>
    <t>2.7 - Input/output</t>
  </si>
  <si>
    <t>2.10 - Structured programming and subroutines (procedures and functions)</t>
  </si>
  <si>
    <t>2.11 - Robust and secure programming</t>
  </si>
  <si>
    <t>Understand what is meant by testing in the context of algorithms and programs.
Be able to correct errors within algorithms and programs.</t>
  </si>
  <si>
    <t xml:space="preserve"> Be able to select and justify the choice of suitable test data for a given problem.</t>
  </si>
  <si>
    <t>Be able to identify and categorise errors within algorithms and programs.</t>
  </si>
  <si>
    <t>3.2 - Converting between number bases</t>
  </si>
  <si>
    <t>3.1 - Number bases</t>
  </si>
  <si>
    <t>Be able to compare quantities of bytes using the prefixes above.</t>
  </si>
  <si>
    <t>Convert binary data into a bitmap image.</t>
  </si>
  <si>
    <t>Convert a bitmap image into binary data.</t>
  </si>
  <si>
    <t>Create and interpret simple Boolean expressions made up of NOT, AND, OR and XOR operations.</t>
  </si>
  <si>
    <t>4.4 - Classification of programming languages</t>
  </si>
  <si>
    <t>4.5 - Systems architecture</t>
  </si>
  <si>
    <t>Understand and explain the Fetch-Execute cycle.</t>
  </si>
  <si>
    <t>6.1 - Fundamentals of cyber security</t>
  </si>
  <si>
    <t>Be able to define the term cyber security and be able to describe the main purposes of cyber security.</t>
  </si>
  <si>
    <t>6.2 - Cyber security threats</t>
  </si>
  <si>
    <t>6.2.1 - Social engineering</t>
  </si>
  <si>
    <t>6.2.2 - Malicious code</t>
  </si>
  <si>
    <t>6.3 - Methods to detect and prevent cyber security threats</t>
  </si>
  <si>
    <t>This component develops an understanding of databases and the language of SQL.</t>
  </si>
  <si>
    <t>7.1 - Relational databases</t>
  </si>
  <si>
    <t>Explain the concept of a database.</t>
  </si>
  <si>
    <t>Explain the concept of a relational database.</t>
  </si>
  <si>
    <t>7.2 - Structured query language (SQL)</t>
  </si>
  <si>
    <t>8525 GCSE Computer Science Tracker</t>
  </si>
  <si>
    <t>Hardware and software</t>
  </si>
  <si>
    <t>Boolean logic</t>
  </si>
  <si>
    <t>Software classification</t>
  </si>
  <si>
    <t>Unit 5 - Computer networks</t>
  </si>
  <si>
    <t>Cyber security threats</t>
  </si>
  <si>
    <t>Social engineering</t>
  </si>
  <si>
    <t>Work Record</t>
  </si>
  <si>
    <t>Avg %</t>
  </si>
  <si>
    <t>Avg Grade</t>
  </si>
  <si>
    <t>Input/output</t>
  </si>
  <si>
    <t>Data Compression</t>
  </si>
  <si>
    <t>Unit 4 - Computer Systems</t>
  </si>
  <si>
    <t>Systems Architecture</t>
  </si>
  <si>
    <t>Unit 6 - Cyber security</t>
  </si>
  <si>
    <t>Fundamentals of cyber security</t>
  </si>
  <si>
    <t>Malicious code (malware)</t>
  </si>
  <si>
    <t>Methods to detect and prevent threats</t>
  </si>
  <si>
    <t>Unit 7 - Relational Databases and SQL</t>
  </si>
  <si>
    <t>Relational databases</t>
  </si>
  <si>
    <t>Structured query language (SQL)</t>
  </si>
  <si>
    <t>Unit 8 - LSEE impact and privacy</t>
  </si>
  <si>
    <t>Label</t>
  </si>
  <si>
    <t>Value</t>
  </si>
  <si>
    <t xml:space="preserve">Pointer </t>
  </si>
  <si>
    <t>Thickness</t>
  </si>
  <si>
    <t>Rest</t>
  </si>
  <si>
    <r>
      <rPr>
        <b/>
        <sz val="18"/>
        <color theme="1"/>
        <rFont val="Calibri"/>
        <family val="2"/>
        <scheme val="minor"/>
      </rPr>
      <t>Paper 2</t>
    </r>
    <r>
      <rPr>
        <b/>
        <sz val="22"/>
        <color theme="1"/>
        <rFont val="Calibri"/>
        <family val="2"/>
        <scheme val="minor"/>
      </rPr>
      <t xml:space="preserve">
</t>
    </r>
    <r>
      <rPr>
        <b/>
        <sz val="14"/>
        <color theme="1"/>
        <rFont val="Calibri"/>
        <family val="2"/>
        <scheme val="minor"/>
      </rPr>
      <t>(1 hour 45 minutes)</t>
    </r>
  </si>
  <si>
    <r>
      <rPr>
        <b/>
        <sz val="18"/>
        <color theme="1"/>
        <rFont val="Calibri"/>
        <family val="2"/>
        <scheme val="minor"/>
      </rPr>
      <t>Paper 1</t>
    </r>
    <r>
      <rPr>
        <b/>
        <sz val="22"/>
        <color theme="1"/>
        <rFont val="Calibri"/>
        <family val="2"/>
        <scheme val="minor"/>
      </rPr>
      <t xml:space="preserve">
</t>
    </r>
    <r>
      <rPr>
        <b/>
        <sz val="14"/>
        <color theme="1"/>
        <rFont val="Calibri"/>
        <family val="2"/>
        <scheme val="minor"/>
      </rPr>
      <t>(2 hours)</t>
    </r>
  </si>
  <si>
    <t>P1</t>
  </si>
  <si>
    <t>Unit</t>
  </si>
  <si>
    <t>Avg</t>
  </si>
  <si>
    <t>P2</t>
  </si>
  <si>
    <t>Work Description</t>
  </si>
  <si>
    <t>Only add new rows after this point</t>
  </si>
  <si>
    <t>This unit teaches learners how to use Computational Thinking methods to solve problems.  Learners will develop an understanding of logical problem solving and will investigate how to design solutions using both flowcharts and pseudocode.  Learners will also look at the benefits of using structured computational constructs to sort and search data.</t>
  </si>
  <si>
    <t>Students need a theoretical understanding of all the topics in this section for the paper 1 exam even if the programming language(s) taught does not support all of the topics. Exams will always present algorithms using the current version of the AQA pseudo-code. The document containing this pseudo-code can be found on the AQA website.
Students need a practical understanding of all the topics and skills in this section for the paper 1 exam. When they are writing computer programs in an exam they will need to ensure they use meaningful identifier names, use suitable data types and that all logic flow is clearly identifiable to examiners.
Exam questions will explicitly state in what form the response needs to be provided. This will be, for example, pseudo-code, program code or a flowchart, and students must respond as instructed. Where pseudo-code is an accepted method of response, students may present their answers to questions in any suitable format and do not need to use the AQA pseudo-code.</t>
  </si>
  <si>
    <t>Character</t>
  </si>
  <si>
    <t>String</t>
  </si>
  <si>
    <t>Use, understand and know how the following statement types can be combined in programs:</t>
  </si>
  <si>
    <t>Variable declaration</t>
  </si>
  <si>
    <t>Constant declaration</t>
  </si>
  <si>
    <t>Assignment</t>
  </si>
  <si>
    <t>Iteration</t>
  </si>
  <si>
    <t>Selection</t>
  </si>
  <si>
    <t>Subroutine (procedure/function)</t>
  </si>
  <si>
    <t>Be familiar with and be able to use:</t>
  </si>
  <si>
    <t>Addition</t>
  </si>
  <si>
    <t>Subtraction</t>
  </si>
  <si>
    <t>Multiplication</t>
  </si>
  <si>
    <t>Real division</t>
  </si>
  <si>
    <t>Integer division, including remainders</t>
  </si>
  <si>
    <t>Equal to</t>
  </si>
  <si>
    <t>Not equal to</t>
  </si>
  <si>
    <t>Less than</t>
  </si>
  <si>
    <t>Greater than</t>
  </si>
  <si>
    <t>Less than or equal to</t>
  </si>
  <si>
    <t>Greater than or equal to</t>
  </si>
  <si>
    <t>NOT</t>
  </si>
  <si>
    <t>AND</t>
  </si>
  <si>
    <t>OR</t>
  </si>
  <si>
    <t>Understand and be able to use:</t>
  </si>
  <si>
    <t>Length</t>
  </si>
  <si>
    <t>Position</t>
  </si>
  <si>
    <t>Substring</t>
  </si>
  <si>
    <t>Concatenation</t>
  </si>
  <si>
    <t>Convert character to character code</t>
  </si>
  <si>
    <t>Convert character code to character</t>
  </si>
  <si>
    <t>String conversion operations</t>
  </si>
  <si>
    <t>Know that subroutines may declare their own variables, called local variables, and that local variables usually:</t>
  </si>
  <si>
    <t>Only exist while the subroutine is executing</t>
  </si>
  <si>
    <t>Are only accessible within the subroutine</t>
  </si>
  <si>
    <t>Understand what test data is and describe the following types of test data:</t>
  </si>
  <si>
    <t>Normal (typical)</t>
  </si>
  <si>
    <t>Boundary (extreme)</t>
  </si>
  <si>
    <t>Erroneous data.</t>
  </si>
  <si>
    <t>Understand that there are different types of error:</t>
  </si>
  <si>
    <t>Syntax error</t>
  </si>
  <si>
    <t>Logic error</t>
  </si>
  <si>
    <t>Understand the following number bases:</t>
  </si>
  <si>
    <t>Decimal (base 10)</t>
  </si>
  <si>
    <t>Binary (base 2)</t>
  </si>
  <si>
    <t>Hexadecimal (base 16)</t>
  </si>
  <si>
    <t>Be able to convert in both directions between:</t>
  </si>
  <si>
    <t>Binary and decimal</t>
  </si>
  <si>
    <t>Binary and hexadecimal</t>
  </si>
  <si>
    <t>Decimal and hexadecimal</t>
  </si>
  <si>
    <t>Know that:</t>
  </si>
  <si>
    <t>A bit is the fundamental unit of information</t>
  </si>
  <si>
    <t>A byte is a group of 8 bits</t>
  </si>
  <si>
    <t>Know that quantities of bytes can be described using prefixes.</t>
  </si>
  <si>
    <t>Know the names, symbols and corresponding values for the decimal prefixes:</t>
  </si>
  <si>
    <t>Kilo, 1 kB is 1,000 bytes</t>
  </si>
  <si>
    <t>Mega, 1 MB is 1,000 kilobytes</t>
  </si>
  <si>
    <t>Giga, 1 GB is 1,000 Megabytes</t>
  </si>
  <si>
    <t>Tera, 1 TB is 1,000 Gigabytes</t>
  </si>
  <si>
    <t>Understand what a character set is and be able to describe the following character encoding methods:</t>
  </si>
  <si>
    <t>7-bit ASCII</t>
  </si>
  <si>
    <t>Unicode</t>
  </si>
  <si>
    <t>Describe the following for bitmaps:</t>
  </si>
  <si>
    <t>Size in pixels</t>
  </si>
  <si>
    <t>Colour depth</t>
  </si>
  <si>
    <t>Know that the size of a bitmap image in pixels (width x height) is known as the image resolution.</t>
  </si>
  <si>
    <t>Describe the digital representation of sound in terms of:</t>
  </si>
  <si>
    <t>Sampling rate</t>
  </si>
  <si>
    <t>Sample resolution</t>
  </si>
  <si>
    <t>Explain what data compression is.</t>
  </si>
  <si>
    <t>Understand why data may be compressed and that there are different ways to compress data.</t>
  </si>
  <si>
    <t>Explain how data can be compressed using Huffman coding.</t>
  </si>
  <si>
    <t>Be able to interpret/create Huffman trees.</t>
  </si>
  <si>
    <t>Be able to calculate the number of bits required to store a piece of data compressed using Huffman coding.</t>
  </si>
  <si>
    <t>Be able to calculate the number of bits required to store a piece of uncompressed data in ASCII.</t>
  </si>
  <si>
    <t>Construct truth tables for the following logic gates:</t>
  </si>
  <si>
    <t>XOR</t>
  </si>
  <si>
    <t>Create the Boolean expression for a simple logic circuit.</t>
  </si>
  <si>
    <t>Create a logic circuit from a simple Boolean expression.</t>
  </si>
  <si>
    <t>Construct truth tables for simple logic circuits using combinations of NOT, AND, OR and XOR gates.</t>
  </si>
  <si>
    <t>Interpret the results of simple truth tables.</t>
  </si>
  <si>
    <t>Create, modify and interpret simple logic circuit diagrams (Students will only need to use NOT, AND, OR and XOR gates within logic circuits).</t>
  </si>
  <si>
    <t>Explain what is meant by:</t>
  </si>
  <si>
    <t>System software</t>
  </si>
  <si>
    <t>Application software</t>
  </si>
  <si>
    <t>Give examples of both types of software.</t>
  </si>
  <si>
    <t>Understand the need for, and functions of, operating systems (OS) and utility programs.</t>
  </si>
  <si>
    <t>Understand that the OS handles management of the:</t>
  </si>
  <si>
    <t>Processor(s)</t>
  </si>
  <si>
    <t>Memory</t>
  </si>
  <si>
    <t>I/O devices</t>
  </si>
  <si>
    <t>Applications</t>
  </si>
  <si>
    <t>Security</t>
  </si>
  <si>
    <t>Know that there are different levels of programming language:</t>
  </si>
  <si>
    <t>High-level language</t>
  </si>
  <si>
    <t>Low-level language</t>
  </si>
  <si>
    <t>Explain the main differences between low-level and high-level languages.</t>
  </si>
  <si>
    <t>Understand that ultimately all programming code written in high-level or assembly languages must be translated into machine code.</t>
  </si>
  <si>
    <t>Understand that machine code is expressed in binary and is specific to a processor or family of processors.</t>
  </si>
  <si>
    <t>Understand that there are three common types of program translator:</t>
  </si>
  <si>
    <t>Interpreter</t>
  </si>
  <si>
    <t>Compiler</t>
  </si>
  <si>
    <t>Assembler</t>
  </si>
  <si>
    <t>Explain the main differences between these three types of translator.</t>
  </si>
  <si>
    <t>Understand when it would be appropriate to use each type of translator.</t>
  </si>
  <si>
    <t>Explain the role and operation of main memory and the following major components of a central processing unit (CPU) within the Von Neumann architecture:</t>
  </si>
  <si>
    <t>Arithmetic logic unit (ALU)</t>
  </si>
  <si>
    <t>Control unit (CU)</t>
  </si>
  <si>
    <t>Clock</t>
  </si>
  <si>
    <t>Bus</t>
  </si>
  <si>
    <t>Explain the effect of the following on the performance of the CPU:</t>
  </si>
  <si>
    <t>Clock speed</t>
  </si>
  <si>
    <t>Cache size</t>
  </si>
  <si>
    <t>Number of processor cores</t>
  </si>
  <si>
    <t>Understand the different types of memory within a computer:</t>
  </si>
  <si>
    <t>Random access memory (RAM)</t>
  </si>
  <si>
    <t>Read only memory (ROM)</t>
  </si>
  <si>
    <t>Cache</t>
  </si>
  <si>
    <t>Register</t>
  </si>
  <si>
    <t>Know what the different types of memory are used for and why they are required.</t>
  </si>
  <si>
    <t>Understand the differences between main memory and secondary storage.</t>
  </si>
  <si>
    <t>Understand the differences between RAM and ROM.</t>
  </si>
  <si>
    <t>Be aware of different types of secondary storage (solid state, optical and magnetic).</t>
  </si>
  <si>
    <t>Explain the operation of solid state, optical and magnetic storage.</t>
  </si>
  <si>
    <t>Discuss the advantages and disadvantages of solid state, optical and magnetic storage.</t>
  </si>
  <si>
    <t>Define what a computer network is.</t>
  </si>
  <si>
    <t>Discuss the benefits and risks of computer networks.</t>
  </si>
  <si>
    <t>Describe the main types of computer network including:</t>
  </si>
  <si>
    <t>Personal Area Network (PAN)</t>
  </si>
  <si>
    <t>Local Area Network (LAN)</t>
  </si>
  <si>
    <t>Wide Area Network (WAN)</t>
  </si>
  <si>
    <t>Understand that networks can be wired or wireless.</t>
  </si>
  <si>
    <t>Discuss the benefits and risks of wireless networks as opposed to wired networks.</t>
  </si>
  <si>
    <t>Explain the following common network topologies:</t>
  </si>
  <si>
    <t>Star</t>
  </si>
  <si>
    <t>Explain the purpose and use of common network protocols including:</t>
  </si>
  <si>
    <t>Ethernet</t>
  </si>
  <si>
    <t>Wi-Fi</t>
  </si>
  <si>
    <t>TCP (Transmission Control Protocol)</t>
  </si>
  <si>
    <t>UDP (User Datagram Protocol)</t>
  </si>
  <si>
    <t>IP (Internet Protocol)</t>
  </si>
  <si>
    <t>HTTP (Hypertext Transfer Protocol)</t>
  </si>
  <si>
    <t>HTTPS (Hypertext Transfer Protocol Secure)</t>
  </si>
  <si>
    <t>FTP (File Transfer Protocol)</t>
  </si>
  <si>
    <t>Email protocols:</t>
  </si>
  <si>
    <t>SMTP (Simple Mail Transfer Protocol)</t>
  </si>
  <si>
    <t>IMAP (Internet Message Access Protocol)</t>
  </si>
  <si>
    <t>Explain the following methods of network security:</t>
  </si>
  <si>
    <t>Authentication</t>
  </si>
  <si>
    <t>Encryption</t>
  </si>
  <si>
    <t>Firewall</t>
  </si>
  <si>
    <t>MAC address filtering</t>
  </si>
  <si>
    <t>Describe the 4 layer TCP/IP model:</t>
  </si>
  <si>
    <t>Application layer</t>
  </si>
  <si>
    <t>Transport layer</t>
  </si>
  <si>
    <t xml:space="preserve"> Internet layer</t>
  </si>
  <si>
    <t>Link layer</t>
  </si>
  <si>
    <t>Understand that the HTTP, HTTPS, SMTP, IMAP and FTP protocols operate at the application layer.</t>
  </si>
  <si>
    <t>Understand that the TCP and UDP protocols operate at the transport layer.</t>
  </si>
  <si>
    <t>Understand that the IP protocol operates at the internet layer.</t>
  </si>
  <si>
    <t>This component develops an understanding of cyber security and how to prevent attacks.  Learners will need to be able to define the term cyber security and be able to describe the main purposes of cyber security.</t>
  </si>
  <si>
    <t>Understand and be able to explain the following cyber security threats:</t>
  </si>
  <si>
    <t>Social engineering techniques</t>
  </si>
  <si>
    <t>Weak and default passwords</t>
  </si>
  <si>
    <t>Misconfigured access rights</t>
  </si>
  <si>
    <t>Unpatched and/or outdated software</t>
  </si>
  <si>
    <t>Removable media</t>
  </si>
  <si>
    <t>Pharming</t>
  </si>
  <si>
    <t>Define the term social engineering.</t>
  </si>
  <si>
    <t>Describe what social engineering is and how it can be protected against.</t>
  </si>
  <si>
    <t>Explain the following forms of social engineering:</t>
  </si>
  <si>
    <t>Blagging (pretexting)</t>
  </si>
  <si>
    <t>Phishing</t>
  </si>
  <si>
    <t>Shouldering (or shoulder surfing)</t>
  </si>
  <si>
    <t>Define the term 'malware'.</t>
  </si>
  <si>
    <t>Describe what malware is and how it can be protected against.</t>
  </si>
  <si>
    <t>Describe the following forms of malware:</t>
  </si>
  <si>
    <t>Computer virus</t>
  </si>
  <si>
    <t>Trojan</t>
  </si>
  <si>
    <t>Spyware</t>
  </si>
  <si>
    <t>Understand and be able to explain the following security measures:</t>
  </si>
  <si>
    <t>Biometric measures (particularly for mobile devices)</t>
  </si>
  <si>
    <t>Password systems</t>
  </si>
  <si>
    <t>CAPTCHA (or similar)</t>
  </si>
  <si>
    <t>Using email confirmations to confirm a user’s identity</t>
  </si>
  <si>
    <t>Automatic software updates</t>
  </si>
  <si>
    <t>Understand the following database concepts:</t>
  </si>
  <si>
    <t>Table</t>
  </si>
  <si>
    <t>Record</t>
  </si>
  <si>
    <t>Field</t>
  </si>
  <si>
    <t>Primary key</t>
  </si>
  <si>
    <t>Secondary key</t>
  </si>
  <si>
    <t>Understand that the use of a relational database facilitates the elimination of data inconsistency and data redundancy.</t>
  </si>
  <si>
    <t>Be able to use SQL to insert data into a relational database using the commands:</t>
  </si>
  <si>
    <t>INSERT INTO table_name (column1, column 2 …)</t>
  </si>
  <si>
    <t>VALUES (value1, value2 …)</t>
  </si>
  <si>
    <t>Be able to use SQL to edit and delete data in a database using the commands:</t>
  </si>
  <si>
    <t>UPDATE table_name</t>
  </si>
  <si>
    <t>SET column1 = value1, column2= value2 …</t>
  </si>
  <si>
    <t>WHERE condition</t>
  </si>
  <si>
    <t xml:space="preserve">DELETE FROM table_name </t>
  </si>
  <si>
    <t>6.2.1</t>
  </si>
  <si>
    <t>6.2.2</t>
  </si>
  <si>
    <t>6.3</t>
  </si>
  <si>
    <t>Describe the purpose of Unicode and the advantages of Unicode over ASCII.</t>
  </si>
  <si>
    <t>Know that Unicode uses the same codes as ASCII up to 127.</t>
  </si>
  <si>
    <t>Understand and use the following appropriately:</t>
  </si>
  <si>
    <t>Integer</t>
  </si>
  <si>
    <t>Real</t>
  </si>
  <si>
    <t>Boolean</t>
  </si>
  <si>
    <t>8.0 - Ethical, legal and environmental impacts of digital technology on wider society, including issues of privacy</t>
  </si>
  <si>
    <t>3.8</t>
  </si>
  <si>
    <t>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</si>
</sst>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b/>
      <sz val="11"/>
      <color theme="1"/>
      <name val="Calibri"/>
      <family val="2"/>
      <scheme val="minor"/>
    </font>
    <font>
      <sz val="11"/>
      <color rgb="FF000000"/>
      <name val="Calibri"/>
      <family val="2"/>
      <scheme val="minor"/>
    </font>
    <font>
      <sz val="11"/>
      <color theme="1"/>
      <name val="GrilledCheese BTN"/>
      <family val="2"/>
    </font>
    <font>
      <sz val="20"/>
      <color rgb="FFC00000"/>
      <name val="GrilledCheese BTN"/>
      <family val="2"/>
    </font>
    <font>
      <sz val="11"/>
      <color theme="1"/>
      <name val="Calibri"/>
      <family val="2"/>
      <scheme val="minor"/>
    </font>
    <font>
      <sz val="10"/>
      <name val="Arial"/>
      <family val="2"/>
    </font>
    <font>
      <b/>
      <sz val="14"/>
      <color theme="1"/>
      <name val="Calibri"/>
      <family val="2"/>
      <scheme val="minor"/>
    </font>
    <font>
      <sz val="15"/>
      <color theme="1"/>
      <name val="Calibri"/>
      <family val="2"/>
      <scheme val="minor"/>
    </font>
    <font>
      <b/>
      <sz val="15"/>
      <color theme="1"/>
      <name val="Calibri"/>
      <family val="2"/>
      <scheme val="minor"/>
    </font>
    <font>
      <sz val="22"/>
      <color theme="1"/>
      <name val="Calibri"/>
      <family val="2"/>
      <scheme val="minor"/>
    </font>
    <font>
      <sz val="11"/>
      <color theme="0"/>
      <name val="Calibri"/>
      <family val="2"/>
      <scheme val="minor"/>
    </font>
    <font>
      <sz val="12"/>
      <name val="Arial"/>
      <family val="2"/>
    </font>
    <font>
      <sz val="11"/>
      <name val="Calibri"/>
      <family val="2"/>
      <scheme val="minor"/>
    </font>
    <font>
      <b/>
      <u/>
      <sz val="28"/>
      <name val="GrilledCheese BTN"/>
      <family val="2"/>
    </font>
    <font>
      <sz val="24"/>
      <name val="GrilledCheese BTN"/>
      <family val="2"/>
    </font>
    <font>
      <sz val="18"/>
      <name val="Calibri"/>
      <family val="2"/>
      <scheme val="minor"/>
    </font>
    <font>
      <sz val="26"/>
      <name val="Calibri"/>
      <family val="2"/>
      <scheme val="minor"/>
    </font>
    <font>
      <b/>
      <sz val="12"/>
      <name val="Calibri"/>
      <family val="2"/>
      <scheme val="minor"/>
    </font>
    <font>
      <sz val="12"/>
      <name val="Calibri"/>
      <family val="2"/>
      <scheme val="minor"/>
    </font>
    <font>
      <b/>
      <sz val="13"/>
      <name val="Calibri"/>
      <family val="2"/>
      <scheme val="minor"/>
    </font>
    <font>
      <b/>
      <sz val="16"/>
      <name val="Calibri"/>
      <family val="2"/>
      <scheme val="minor"/>
    </font>
    <font>
      <sz val="13"/>
      <name val="Calibri"/>
      <family val="2"/>
      <scheme val="minor"/>
    </font>
    <font>
      <sz val="10"/>
      <name val="Calibri"/>
      <family val="2"/>
      <scheme val="minor"/>
    </font>
    <font>
      <sz val="20"/>
      <name val="Calibri"/>
      <family val="2"/>
      <scheme val="minor"/>
    </font>
    <font>
      <b/>
      <sz val="12"/>
      <name val="GrilledCheese BTN"/>
      <family val="2"/>
    </font>
    <font>
      <sz val="12"/>
      <name val="GrilledCheese BTN"/>
      <family val="2"/>
    </font>
    <font>
      <sz val="22"/>
      <name val="Calibri"/>
      <family val="2"/>
      <scheme val="minor"/>
    </font>
    <font>
      <b/>
      <sz val="11"/>
      <color theme="0"/>
      <name val="Calibri"/>
      <family val="2"/>
      <scheme val="minor"/>
    </font>
    <font>
      <b/>
      <sz val="14"/>
      <color theme="0"/>
      <name val="Calibri"/>
      <family val="2"/>
      <scheme val="minor"/>
    </font>
    <font>
      <sz val="12"/>
      <color theme="0"/>
      <name val="Calibri"/>
      <family val="2"/>
      <scheme val="minor"/>
    </font>
    <font>
      <b/>
      <sz val="16"/>
      <color theme="0"/>
      <name val="Calibri"/>
      <family val="2"/>
      <scheme val="minor"/>
    </font>
    <font>
      <sz val="13"/>
      <color theme="0"/>
      <name val="Calibri"/>
      <family val="2"/>
      <scheme val="minor"/>
    </font>
    <font>
      <b/>
      <sz val="18"/>
      <color theme="1"/>
      <name val="Calibri"/>
      <family val="2"/>
      <scheme val="minor"/>
    </font>
    <font>
      <b/>
      <sz val="22"/>
      <color theme="1"/>
      <name val="Calibri"/>
      <family val="2"/>
      <scheme val="minor"/>
    </font>
    <font>
      <sz val="20"/>
      <name val="GrilledCheese BTN"/>
      <family val="2"/>
    </font>
    <font>
      <sz val="20"/>
      <color theme="0"/>
      <name val="Calibri"/>
      <family val="2"/>
      <scheme val="minor"/>
    </font>
    <font>
      <sz val="22"/>
      <color theme="0"/>
      <name val="Calibri"/>
      <family val="2"/>
      <scheme val="minor"/>
    </font>
    <font>
      <sz val="16"/>
      <name val="GrilledCheese BTN"/>
      <family val="2"/>
    </font>
    <font>
      <b/>
      <sz val="13"/>
      <color theme="1"/>
      <name val="Calibri"/>
      <family val="2"/>
      <scheme val="minor"/>
    </font>
  </fonts>
  <fills count="19">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8"/>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FE48F"/>
        <bgColor indexed="64"/>
      </patternFill>
    </fill>
    <fill>
      <patternFill patternType="solid">
        <fgColor rgb="FFCAE8AA"/>
        <bgColor indexed="64"/>
      </patternFill>
    </fill>
    <fill>
      <patternFill patternType="solid">
        <fgColor rgb="FFFFFFAF"/>
        <bgColor indexed="64"/>
      </patternFill>
    </fill>
    <fill>
      <patternFill patternType="solid">
        <fgColor rgb="FF00B0F0"/>
        <bgColor indexed="64"/>
      </patternFill>
    </fill>
    <fill>
      <patternFill patternType="solid">
        <fgColor rgb="FFFF0000"/>
        <bgColor indexed="64"/>
      </patternFill>
    </fill>
    <fill>
      <patternFill patternType="solid">
        <fgColor theme="2" tint="-0.499984740745262"/>
        <bgColor indexed="64"/>
      </patternFill>
    </fill>
    <fill>
      <patternFill patternType="solid">
        <fgColor rgb="FFC4BD98"/>
        <bgColor indexed="64"/>
      </patternFill>
    </fill>
  </fills>
  <borders count="4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thick">
        <color rgb="FFFF0000"/>
      </bottom>
      <diagonal/>
    </border>
    <border>
      <left/>
      <right/>
      <top/>
      <bottom style="thick">
        <color rgb="FFFF0000"/>
      </bottom>
      <diagonal/>
    </border>
    <border>
      <left/>
      <right style="thin">
        <color indexed="64"/>
      </right>
      <top style="thin">
        <color indexed="64"/>
      </top>
      <bottom style="thin">
        <color indexed="64"/>
      </bottom>
      <diagonal/>
    </border>
  </borders>
  <cellStyleXfs count="3">
    <xf numFmtId="0" fontId="0" fillId="0" borderId="0"/>
    <xf numFmtId="9" fontId="5" fillId="0" borderId="0" applyFont="0" applyFill="0" applyBorder="0" applyAlignment="0" applyProtection="0"/>
    <xf numFmtId="9" fontId="6" fillId="0" borderId="0" applyFill="0" applyBorder="0" applyAlignment="0" applyProtection="0"/>
  </cellStyleXfs>
  <cellXfs count="225">
    <xf numFmtId="0" fontId="0" fillId="0" borderId="0" xfId="0"/>
    <xf numFmtId="0" fontId="0" fillId="2" borderId="0" xfId="0" applyFill="1"/>
    <xf numFmtId="0" fontId="2" fillId="2" borderId="0" xfId="0" applyFont="1" applyFill="1" applyAlignment="1">
      <alignment vertical="center"/>
    </xf>
    <xf numFmtId="0" fontId="0" fillId="2" borderId="0" xfId="0" applyFill="1" applyAlignment="1">
      <alignment horizontal="left"/>
    </xf>
    <xf numFmtId="0" fontId="0" fillId="2" borderId="0" xfId="0" applyFill="1" applyAlignment="1">
      <alignment horizontal="center"/>
    </xf>
    <xf numFmtId="0" fontId="3" fillId="2" borderId="0" xfId="0" applyFont="1" applyFill="1" applyAlignment="1">
      <alignment horizontal="left"/>
    </xf>
    <xf numFmtId="0" fontId="0" fillId="2" borderId="0" xfId="0" applyFill="1" applyAlignment="1">
      <alignment horizontal="left" wrapText="1"/>
    </xf>
    <xf numFmtId="0" fontId="0" fillId="2" borderId="0" xfId="0" applyFill="1" applyAlignment="1">
      <alignment wrapText="1"/>
    </xf>
    <xf numFmtId="0" fontId="8" fillId="5" borderId="4" xfId="0" applyFont="1" applyFill="1" applyBorder="1" applyAlignment="1">
      <alignment horizontal="center" vertical="center"/>
    </xf>
    <xf numFmtId="0" fontId="10" fillId="2" borderId="0" xfId="0" applyFont="1" applyFill="1"/>
    <xf numFmtId="0" fontId="11" fillId="2" borderId="0" xfId="0" applyFont="1" applyFill="1"/>
    <xf numFmtId="0" fontId="8" fillId="5" borderId="17" xfId="0" applyFont="1" applyFill="1" applyBorder="1" applyAlignment="1">
      <alignment horizontal="center" vertical="center"/>
    </xf>
    <xf numFmtId="0" fontId="8" fillId="5" borderId="25" xfId="0" applyFont="1" applyFill="1" applyBorder="1" applyAlignment="1">
      <alignment horizontal="center" vertical="center"/>
    </xf>
    <xf numFmtId="0" fontId="1" fillId="3" borderId="27"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8" fillId="5" borderId="24" xfId="0" applyFont="1" applyFill="1" applyBorder="1" applyAlignment="1">
      <alignment horizontal="center" vertical="center"/>
    </xf>
    <xf numFmtId="0" fontId="13" fillId="2" borderId="0" xfId="0" applyFont="1" applyFill="1"/>
    <xf numFmtId="0" fontId="15" fillId="2" borderId="0" xfId="0" applyFont="1" applyFill="1" applyAlignment="1">
      <alignment vertical="center"/>
    </xf>
    <xf numFmtId="0" fontId="18" fillId="7" borderId="27" xfId="0" applyFont="1" applyFill="1" applyBorder="1" applyAlignment="1">
      <alignment horizontal="center" vertical="center"/>
    </xf>
    <xf numFmtId="0" fontId="18" fillId="7" borderId="28" xfId="0" applyFont="1" applyFill="1" applyBorder="1" applyAlignment="1">
      <alignment horizontal="center" vertical="center"/>
    </xf>
    <xf numFmtId="0" fontId="18" fillId="7" borderId="28" xfId="0" applyFont="1" applyFill="1" applyBorder="1" applyAlignment="1">
      <alignment horizontal="center" vertical="center" wrapText="1"/>
    </xf>
    <xf numFmtId="0" fontId="18" fillId="7" borderId="29" xfId="0" applyFont="1" applyFill="1" applyBorder="1" applyAlignment="1">
      <alignment horizontal="center" vertical="center" wrapText="1"/>
    </xf>
    <xf numFmtId="0" fontId="18" fillId="7" borderId="14" xfId="0" applyFont="1" applyFill="1" applyBorder="1" applyAlignment="1">
      <alignment horizontal="center" vertical="center"/>
    </xf>
    <xf numFmtId="0" fontId="18" fillId="7" borderId="16" xfId="0" applyFont="1" applyFill="1" applyBorder="1" applyAlignment="1">
      <alignment horizontal="center" vertical="center"/>
    </xf>
    <xf numFmtId="0" fontId="19" fillId="8" borderId="25" xfId="0" applyFont="1" applyFill="1" applyBorder="1" applyAlignment="1">
      <alignment horizontal="center" vertical="center"/>
    </xf>
    <xf numFmtId="9" fontId="19" fillId="8" borderId="25" xfId="1" applyFont="1" applyFill="1" applyBorder="1" applyAlignment="1">
      <alignment horizontal="center" vertical="center"/>
    </xf>
    <xf numFmtId="0" fontId="19" fillId="8" borderId="26" xfId="0" applyFont="1" applyFill="1" applyBorder="1" applyAlignment="1">
      <alignment horizontal="center" vertical="center"/>
    </xf>
    <xf numFmtId="0" fontId="19" fillId="0" borderId="5" xfId="0" applyFont="1" applyBorder="1" applyAlignment="1">
      <alignment horizontal="center"/>
    </xf>
    <xf numFmtId="0" fontId="19" fillId="0" borderId="7" xfId="0" applyFont="1" applyBorder="1" applyAlignment="1">
      <alignment horizontal="center"/>
    </xf>
    <xf numFmtId="0" fontId="18" fillId="2" borderId="0" xfId="0" applyFont="1" applyFill="1"/>
    <xf numFmtId="0" fontId="19" fillId="5" borderId="4" xfId="0" applyFont="1" applyFill="1" applyBorder="1" applyAlignment="1">
      <alignment horizontal="center"/>
    </xf>
    <xf numFmtId="9" fontId="22" fillId="5" borderId="4" xfId="1" applyFont="1" applyFill="1" applyBorder="1" applyAlignment="1">
      <alignment horizontal="center"/>
    </xf>
    <xf numFmtId="0" fontId="21" fillId="6" borderId="4" xfId="0" applyFont="1" applyFill="1" applyBorder="1" applyAlignment="1">
      <alignment horizontal="center"/>
    </xf>
    <xf numFmtId="9" fontId="22" fillId="6" borderId="4" xfId="1" applyFont="1" applyFill="1" applyBorder="1" applyAlignment="1">
      <alignment horizontal="center"/>
    </xf>
    <xf numFmtId="0" fontId="19" fillId="4" borderId="4" xfId="0" applyFont="1" applyFill="1" applyBorder="1" applyAlignment="1">
      <alignment horizontal="center"/>
    </xf>
    <xf numFmtId="0" fontId="13" fillId="2" borderId="0" xfId="0" applyFont="1" applyFill="1" applyAlignment="1">
      <alignment horizontal="center"/>
    </xf>
    <xf numFmtId="0" fontId="24" fillId="2" borderId="0" xfId="0" applyFont="1" applyFill="1" applyAlignment="1">
      <alignment horizontal="center" vertical="center"/>
    </xf>
    <xf numFmtId="0" fontId="25" fillId="2" borderId="8" xfId="0" applyFont="1" applyFill="1" applyBorder="1" applyAlignment="1">
      <alignment horizontal="left" vertical="center"/>
    </xf>
    <xf numFmtId="0" fontId="25" fillId="2" borderId="9" xfId="0" applyFont="1" applyFill="1" applyBorder="1" applyAlignment="1">
      <alignment horizontal="left" vertical="center"/>
    </xf>
    <xf numFmtId="0" fontId="19" fillId="2" borderId="10" xfId="0" applyFont="1" applyFill="1" applyBorder="1"/>
    <xf numFmtId="0" fontId="18" fillId="2" borderId="8" xfId="0" applyFont="1" applyFill="1" applyBorder="1"/>
    <xf numFmtId="0" fontId="19" fillId="2" borderId="9" xfId="0" applyFont="1" applyFill="1" applyBorder="1"/>
    <xf numFmtId="0" fontId="26" fillId="2" borderId="19" xfId="0" applyFont="1" applyFill="1" applyBorder="1" applyAlignment="1">
      <alignment horizontal="center" vertical="center"/>
    </xf>
    <xf numFmtId="0" fontId="19" fillId="2" borderId="20" xfId="0" applyFont="1" applyFill="1" applyBorder="1"/>
    <xf numFmtId="0" fontId="19" fillId="2" borderId="19" xfId="0" applyFont="1" applyFill="1" applyBorder="1" applyAlignment="1">
      <alignment horizontal="center"/>
    </xf>
    <xf numFmtId="0" fontId="19" fillId="2" borderId="22" xfId="0" applyFont="1" applyFill="1" applyBorder="1"/>
    <xf numFmtId="0" fontId="19" fillId="2" borderId="23" xfId="0" applyFont="1" applyFill="1" applyBorder="1"/>
    <xf numFmtId="0" fontId="19" fillId="2" borderId="21" xfId="0" applyFont="1" applyFill="1" applyBorder="1" applyAlignment="1">
      <alignment horizontal="center"/>
    </xf>
    <xf numFmtId="0" fontId="27" fillId="2" borderId="0" xfId="0" applyFont="1" applyFill="1"/>
    <xf numFmtId="9" fontId="22" fillId="9" borderId="4" xfId="1" applyFont="1" applyFill="1" applyBorder="1" applyAlignment="1">
      <alignment horizontal="center"/>
    </xf>
    <xf numFmtId="9" fontId="22" fillId="3" borderId="4" xfId="1" applyFont="1" applyFill="1" applyBorder="1" applyAlignment="1">
      <alignment horizontal="center"/>
    </xf>
    <xf numFmtId="0" fontId="14" fillId="2" borderId="0" xfId="0" applyFont="1" applyFill="1" applyAlignment="1">
      <alignment vertical="center"/>
    </xf>
    <xf numFmtId="0" fontId="1" fillId="9" borderId="27" xfId="0" applyFont="1" applyFill="1" applyBorder="1" applyAlignment="1">
      <alignment horizontal="center" vertical="center" wrapText="1"/>
    </xf>
    <xf numFmtId="0" fontId="1" fillId="9" borderId="28" xfId="0" applyFont="1" applyFill="1" applyBorder="1" applyAlignment="1">
      <alignment horizontal="center" vertical="center" wrapText="1"/>
    </xf>
    <xf numFmtId="0" fontId="1" fillId="6" borderId="27" xfId="0" applyFont="1" applyFill="1" applyBorder="1" applyAlignment="1">
      <alignment horizontal="center" vertical="center" wrapText="1"/>
    </xf>
    <xf numFmtId="0" fontId="1" fillId="6" borderId="28" xfId="0" applyFont="1" applyFill="1" applyBorder="1" applyAlignment="1">
      <alignment horizontal="center" vertical="center" wrapText="1"/>
    </xf>
    <xf numFmtId="0" fontId="15" fillId="2" borderId="0" xfId="0" applyFont="1" applyFill="1" applyAlignment="1">
      <alignment horizontal="center" vertical="center"/>
    </xf>
    <xf numFmtId="0" fontId="22" fillId="8" borderId="5" xfId="0" applyFont="1" applyFill="1" applyBorder="1" applyAlignment="1">
      <alignment horizontal="center"/>
    </xf>
    <xf numFmtId="0" fontId="22" fillId="3" borderId="5" xfId="0" applyFont="1" applyFill="1" applyBorder="1" applyAlignment="1">
      <alignment horizontal="center"/>
    </xf>
    <xf numFmtId="0" fontId="22" fillId="9" borderId="5" xfId="0" applyFont="1" applyFill="1" applyBorder="1" applyAlignment="1">
      <alignment horizontal="center"/>
    </xf>
    <xf numFmtId="0" fontId="1" fillId="10" borderId="27" xfId="0" applyFont="1" applyFill="1" applyBorder="1" applyAlignment="1">
      <alignment horizontal="center" vertical="center" wrapText="1"/>
    </xf>
    <xf numFmtId="0" fontId="1" fillId="10" borderId="28" xfId="0" applyFont="1" applyFill="1" applyBorder="1" applyAlignment="1">
      <alignment horizontal="center" vertical="center" wrapText="1"/>
    </xf>
    <xf numFmtId="0" fontId="15" fillId="2" borderId="0" xfId="0" applyFont="1" applyFill="1" applyAlignment="1">
      <alignment horizontal="center" vertical="center"/>
    </xf>
    <xf numFmtId="9" fontId="22" fillId="10" borderId="4" xfId="1" applyFont="1" applyFill="1" applyBorder="1" applyAlignment="1">
      <alignment horizontal="center"/>
    </xf>
    <xf numFmtId="0" fontId="22" fillId="6" borderId="5" xfId="0" applyFont="1" applyFill="1" applyBorder="1" applyAlignment="1">
      <alignment horizontal="center"/>
    </xf>
    <xf numFmtId="0" fontId="22" fillId="8" borderId="7" xfId="0" applyFont="1" applyFill="1" applyBorder="1" applyAlignment="1">
      <alignment horizontal="center"/>
    </xf>
    <xf numFmtId="0" fontId="1" fillId="11" borderId="27" xfId="0" applyFont="1" applyFill="1" applyBorder="1" applyAlignment="1">
      <alignment horizontal="center" vertical="center" wrapText="1"/>
    </xf>
    <xf numFmtId="0" fontId="1" fillId="11" borderId="28" xfId="0" applyFont="1" applyFill="1" applyBorder="1" applyAlignment="1">
      <alignment horizontal="center" vertical="center" wrapText="1"/>
    </xf>
    <xf numFmtId="9" fontId="22" fillId="11" borderId="4" xfId="1" applyFont="1" applyFill="1" applyBorder="1" applyAlignment="1">
      <alignment horizontal="center"/>
    </xf>
    <xf numFmtId="0" fontId="22" fillId="11" borderId="5" xfId="0" applyFont="1" applyFill="1" applyBorder="1" applyAlignment="1">
      <alignment horizontal="center"/>
    </xf>
    <xf numFmtId="0" fontId="19" fillId="12" borderId="4" xfId="0" applyFont="1" applyFill="1" applyBorder="1" applyAlignment="1">
      <alignment horizontal="center"/>
    </xf>
    <xf numFmtId="0" fontId="19" fillId="13" borderId="4" xfId="0" applyFont="1" applyFill="1" applyBorder="1" applyAlignment="1">
      <alignment horizontal="center"/>
    </xf>
    <xf numFmtId="0" fontId="22" fillId="10" borderId="5" xfId="0" applyFont="1" applyFill="1" applyBorder="1" applyAlignment="1">
      <alignment horizontal="center"/>
    </xf>
    <xf numFmtId="0" fontId="19" fillId="14" borderId="4" xfId="0" applyFont="1" applyFill="1" applyBorder="1" applyAlignment="1">
      <alignment horizontal="center"/>
    </xf>
    <xf numFmtId="0" fontId="21" fillId="3" borderId="4" xfId="0" applyFont="1" applyFill="1" applyBorder="1" applyAlignment="1">
      <alignment horizontal="center" vertical="center"/>
    </xf>
    <xf numFmtId="0" fontId="21" fillId="10" borderId="4" xfId="0" applyFont="1" applyFill="1" applyBorder="1" applyAlignment="1">
      <alignment horizontal="center" vertical="center"/>
    </xf>
    <xf numFmtId="0" fontId="20" fillId="7" borderId="14" xfId="0" applyFont="1" applyFill="1" applyBorder="1" applyAlignment="1">
      <alignment horizontal="center" vertical="center"/>
    </xf>
    <xf numFmtId="0" fontId="20" fillId="7" borderId="15" xfId="0" applyFont="1" applyFill="1" applyBorder="1" applyAlignment="1">
      <alignment horizontal="center" vertical="center"/>
    </xf>
    <xf numFmtId="0" fontId="20" fillId="7" borderId="16" xfId="0" applyFont="1" applyFill="1" applyBorder="1" applyAlignment="1">
      <alignment horizontal="center"/>
    </xf>
    <xf numFmtId="0" fontId="19" fillId="14" borderId="6" xfId="0" applyFont="1" applyFill="1" applyBorder="1" applyAlignment="1">
      <alignment horizontal="center"/>
    </xf>
    <xf numFmtId="0" fontId="21" fillId="11" borderId="4" xfId="0" applyFont="1" applyFill="1" applyBorder="1" applyAlignment="1">
      <alignment horizontal="center" vertical="center"/>
    </xf>
    <xf numFmtId="0" fontId="21" fillId="9" borderId="4" xfId="0" applyFont="1" applyFill="1" applyBorder="1" applyAlignment="1">
      <alignment horizontal="center" vertical="center"/>
    </xf>
    <xf numFmtId="0" fontId="1" fillId="10" borderId="32" xfId="0" applyFont="1" applyFill="1" applyBorder="1" applyAlignment="1">
      <alignment horizontal="center" vertical="center" wrapText="1"/>
    </xf>
    <xf numFmtId="0" fontId="1" fillId="10" borderId="33" xfId="0" applyFont="1" applyFill="1" applyBorder="1" applyAlignment="1">
      <alignment horizontal="center" vertical="center" wrapText="1"/>
    </xf>
    <xf numFmtId="0" fontId="21" fillId="15" borderId="4" xfId="0" applyFont="1" applyFill="1" applyBorder="1" applyAlignment="1">
      <alignment horizontal="center" vertical="center"/>
    </xf>
    <xf numFmtId="9" fontId="22" fillId="15" borderId="4" xfId="1" applyFont="1" applyFill="1" applyBorder="1" applyAlignment="1">
      <alignment horizontal="center"/>
    </xf>
    <xf numFmtId="0" fontId="22" fillId="15" borderId="5" xfId="0" applyFont="1" applyFill="1" applyBorder="1" applyAlignment="1">
      <alignment horizontal="center"/>
    </xf>
    <xf numFmtId="0" fontId="1" fillId="15" borderId="27" xfId="0" applyFont="1" applyFill="1" applyBorder="1" applyAlignment="1">
      <alignment horizontal="center" vertical="center" wrapText="1"/>
    </xf>
    <xf numFmtId="0" fontId="1" fillId="15" borderId="28" xfId="0" applyFont="1" applyFill="1" applyBorder="1" applyAlignment="1">
      <alignment horizontal="center" vertical="center" wrapText="1"/>
    </xf>
    <xf numFmtId="0" fontId="28" fillId="16" borderId="27" xfId="0" applyFont="1" applyFill="1" applyBorder="1" applyAlignment="1">
      <alignment horizontal="center" vertical="center" wrapText="1"/>
    </xf>
    <xf numFmtId="0" fontId="28" fillId="16" borderId="28" xfId="0" applyFont="1" applyFill="1" applyBorder="1" applyAlignment="1">
      <alignment horizontal="center" vertical="center" wrapText="1"/>
    </xf>
    <xf numFmtId="0" fontId="31" fillId="16" borderId="6" xfId="0" applyFont="1" applyFill="1" applyBorder="1" applyAlignment="1">
      <alignment horizontal="center"/>
    </xf>
    <xf numFmtId="9" fontId="32" fillId="16" borderId="6" xfId="1" applyFont="1" applyFill="1" applyBorder="1" applyAlignment="1">
      <alignment horizontal="center"/>
    </xf>
    <xf numFmtId="0" fontId="32" fillId="16" borderId="7" xfId="0" applyFont="1" applyFill="1" applyBorder="1" applyAlignment="1">
      <alignment horizontal="center"/>
    </xf>
    <xf numFmtId="0" fontId="19" fillId="2" borderId="0" xfId="0" applyFont="1" applyFill="1" applyBorder="1"/>
    <xf numFmtId="9" fontId="0" fillId="2" borderId="0" xfId="0" applyNumberFormat="1" applyFill="1"/>
    <xf numFmtId="9" fontId="12" fillId="0" borderId="17" xfId="1" applyFont="1" applyBorder="1" applyAlignment="1">
      <alignment horizontal="center"/>
    </xf>
    <xf numFmtId="9" fontId="12" fillId="0" borderId="18" xfId="1" applyFont="1" applyBorder="1" applyAlignment="1">
      <alignment horizontal="center"/>
    </xf>
    <xf numFmtId="9" fontId="11" fillId="2" borderId="0" xfId="0" applyNumberFormat="1" applyFont="1" applyFill="1"/>
    <xf numFmtId="0" fontId="25" fillId="2" borderId="10" xfId="0" applyFont="1" applyFill="1" applyBorder="1" applyAlignment="1">
      <alignment horizontal="left" vertical="center"/>
    </xf>
    <xf numFmtId="0" fontId="26" fillId="2" borderId="21" xfId="0" applyFont="1" applyFill="1" applyBorder="1" applyAlignment="1">
      <alignment horizontal="center" vertical="center"/>
    </xf>
    <xf numFmtId="0" fontId="21" fillId="17" borderId="4" xfId="0" applyFont="1" applyFill="1" applyBorder="1" applyAlignment="1">
      <alignment horizontal="center"/>
    </xf>
    <xf numFmtId="9" fontId="22" fillId="17" borderId="4" xfId="1" applyFont="1" applyFill="1" applyBorder="1" applyAlignment="1">
      <alignment horizontal="center"/>
    </xf>
    <xf numFmtId="0" fontId="22" fillId="17" borderId="5" xfId="0" applyFont="1" applyFill="1" applyBorder="1" applyAlignment="1">
      <alignment horizontal="center"/>
    </xf>
    <xf numFmtId="0" fontId="1" fillId="17" borderId="27" xfId="0" applyFont="1" applyFill="1" applyBorder="1" applyAlignment="1">
      <alignment horizontal="center" vertical="center" wrapText="1"/>
    </xf>
    <xf numFmtId="0" fontId="1" fillId="17" borderId="28" xfId="0" applyFont="1" applyFill="1" applyBorder="1" applyAlignment="1">
      <alignment horizontal="center" vertical="center" wrapText="1"/>
    </xf>
    <xf numFmtId="0" fontId="19" fillId="18" borderId="4" xfId="0" applyFont="1" applyFill="1" applyBorder="1" applyAlignment="1">
      <alignment horizontal="center"/>
    </xf>
    <xf numFmtId="0" fontId="19" fillId="8" borderId="15" xfId="0" applyFont="1" applyFill="1" applyBorder="1" applyAlignment="1">
      <alignment horizontal="center" vertical="center"/>
    </xf>
    <xf numFmtId="9" fontId="19" fillId="8" borderId="15" xfId="1" applyFont="1" applyFill="1" applyBorder="1" applyAlignment="1">
      <alignment horizontal="center" vertical="center"/>
    </xf>
    <xf numFmtId="0" fontId="19" fillId="8" borderId="16" xfId="0" applyFont="1" applyFill="1" applyBorder="1" applyAlignment="1">
      <alignment horizontal="center" vertical="center"/>
    </xf>
    <xf numFmtId="0" fontId="19" fillId="8" borderId="12" xfId="0" applyFont="1" applyFill="1" applyBorder="1" applyAlignment="1">
      <alignment horizontal="center" vertical="center"/>
    </xf>
    <xf numFmtId="9" fontId="19" fillId="8" borderId="12" xfId="1" applyFont="1" applyFill="1" applyBorder="1" applyAlignment="1">
      <alignment horizontal="center" vertical="center"/>
    </xf>
    <xf numFmtId="0" fontId="19" fillId="8" borderId="13" xfId="0" applyFont="1" applyFill="1" applyBorder="1" applyAlignment="1">
      <alignment horizontal="center" vertical="center"/>
    </xf>
    <xf numFmtId="0" fontId="11" fillId="2" borderId="0" xfId="0" applyNumberFormat="1" applyFont="1" applyFill="1"/>
    <xf numFmtId="1" fontId="11" fillId="2" borderId="0" xfId="0" applyNumberFormat="1" applyFont="1" applyFill="1"/>
    <xf numFmtId="0" fontId="36" fillId="2" borderId="0" xfId="0" applyFont="1" applyFill="1" applyAlignment="1">
      <alignment horizontal="center" vertical="center"/>
    </xf>
    <xf numFmtId="0" fontId="30" fillId="2" borderId="0" xfId="0" applyFont="1" applyFill="1" applyBorder="1"/>
    <xf numFmtId="0" fontId="37" fillId="2" borderId="0" xfId="0" applyFont="1" applyFill="1"/>
    <xf numFmtId="49" fontId="18" fillId="3" borderId="17" xfId="0" applyNumberFormat="1" applyFont="1" applyFill="1" applyBorder="1" applyAlignment="1">
      <alignment horizontal="center" vertical="center"/>
    </xf>
    <xf numFmtId="49" fontId="19" fillId="3" borderId="17" xfId="0" applyNumberFormat="1" applyFont="1" applyFill="1" applyBorder="1" applyAlignment="1">
      <alignment horizontal="center" vertical="center"/>
    </xf>
    <xf numFmtId="49" fontId="18" fillId="10" borderId="17" xfId="0" applyNumberFormat="1" applyFont="1" applyFill="1" applyBorder="1" applyAlignment="1">
      <alignment horizontal="center" vertical="center"/>
    </xf>
    <xf numFmtId="49" fontId="19" fillId="10" borderId="17" xfId="0" applyNumberFormat="1" applyFont="1" applyFill="1" applyBorder="1" applyAlignment="1">
      <alignment horizontal="center" vertical="center"/>
    </xf>
    <xf numFmtId="49" fontId="19" fillId="10" borderId="18" xfId="0" applyNumberFormat="1" applyFont="1" applyFill="1" applyBorder="1" applyAlignment="1">
      <alignment horizontal="center" vertical="center"/>
    </xf>
    <xf numFmtId="49" fontId="19" fillId="6" borderId="17" xfId="0" applyNumberFormat="1" applyFont="1" applyFill="1" applyBorder="1" applyAlignment="1">
      <alignment horizontal="center" vertical="center"/>
    </xf>
    <xf numFmtId="49" fontId="18" fillId="11" borderId="17" xfId="0" applyNumberFormat="1" applyFont="1" applyFill="1" applyBorder="1" applyAlignment="1">
      <alignment horizontal="center" vertical="center"/>
    </xf>
    <xf numFmtId="49" fontId="19" fillId="11" borderId="17" xfId="0" applyNumberFormat="1" applyFont="1" applyFill="1" applyBorder="1" applyAlignment="1">
      <alignment horizontal="center" vertical="center"/>
    </xf>
    <xf numFmtId="49" fontId="18" fillId="15" borderId="17" xfId="0" applyNumberFormat="1" applyFont="1" applyFill="1" applyBorder="1" applyAlignment="1">
      <alignment horizontal="center" vertical="center"/>
    </xf>
    <xf numFmtId="49" fontId="18" fillId="9" borderId="17" xfId="0" applyNumberFormat="1" applyFont="1" applyFill="1" applyBorder="1" applyAlignment="1">
      <alignment horizontal="center" vertical="center"/>
    </xf>
    <xf numFmtId="49" fontId="19" fillId="9" borderId="17" xfId="0" applyNumberFormat="1" applyFont="1" applyFill="1" applyBorder="1" applyAlignment="1">
      <alignment horizontal="center" vertical="center"/>
    </xf>
    <xf numFmtId="49" fontId="19" fillId="17" borderId="17" xfId="0" applyNumberFormat="1" applyFont="1" applyFill="1" applyBorder="1" applyAlignment="1">
      <alignment horizontal="center" vertical="center"/>
    </xf>
    <xf numFmtId="49" fontId="30" fillId="16" borderId="18" xfId="0" applyNumberFormat="1" applyFont="1" applyFill="1" applyBorder="1" applyAlignment="1">
      <alignment horizontal="center" vertical="center"/>
    </xf>
    <xf numFmtId="14" fontId="23" fillId="2" borderId="14" xfId="0" applyNumberFormat="1" applyFont="1" applyFill="1" applyBorder="1" applyAlignment="1" applyProtection="1">
      <alignment horizontal="center" vertical="center"/>
      <protection locked="0"/>
    </xf>
    <xf numFmtId="0" fontId="19" fillId="2" borderId="15" xfId="0" applyFont="1" applyFill="1" applyBorder="1" applyAlignment="1" applyProtection="1">
      <alignment horizontal="center" vertical="center"/>
      <protection locked="0"/>
    </xf>
    <xf numFmtId="49" fontId="19" fillId="8" borderId="15" xfId="0" applyNumberFormat="1" applyFont="1" applyFill="1" applyBorder="1" applyAlignment="1" applyProtection="1">
      <alignment horizontal="center" vertical="center"/>
      <protection locked="0"/>
    </xf>
    <xf numFmtId="14" fontId="23" fillId="2" borderId="17" xfId="0" applyNumberFormat="1" applyFont="1" applyFill="1" applyBorder="1" applyAlignment="1" applyProtection="1">
      <alignment horizontal="center" vertical="center"/>
      <protection locked="0"/>
    </xf>
    <xf numFmtId="0" fontId="19" fillId="2" borderId="4" xfId="0" applyFont="1" applyFill="1" applyBorder="1" applyAlignment="1" applyProtection="1">
      <alignment horizontal="center" vertical="center"/>
      <protection locked="0"/>
    </xf>
    <xf numFmtId="49" fontId="19" fillId="8" borderId="25" xfId="0" applyNumberFormat="1" applyFont="1" applyFill="1" applyBorder="1" applyAlignment="1" applyProtection="1">
      <alignment horizontal="center" vertical="center"/>
      <protection locked="0"/>
    </xf>
    <xf numFmtId="0" fontId="23" fillId="2" borderId="17" xfId="0" applyFont="1" applyFill="1" applyBorder="1" applyAlignment="1" applyProtection="1">
      <alignment horizontal="center" vertical="center"/>
      <protection locked="0"/>
    </xf>
    <xf numFmtId="0" fontId="23" fillId="2" borderId="18" xfId="0" applyFont="1" applyFill="1" applyBorder="1" applyAlignment="1" applyProtection="1">
      <alignment horizontal="center" vertical="center"/>
      <protection locked="0"/>
    </xf>
    <xf numFmtId="0" fontId="19" fillId="2" borderId="6" xfId="0" applyFont="1" applyFill="1" applyBorder="1" applyAlignment="1" applyProtection="1">
      <alignment horizontal="center" vertical="center"/>
      <protection locked="0"/>
    </xf>
    <xf numFmtId="49" fontId="19" fillId="8" borderId="12" xfId="0" applyNumberFormat="1" applyFont="1" applyFill="1" applyBorder="1" applyAlignment="1" applyProtection="1">
      <alignment horizontal="center" vertical="center"/>
      <protection locked="0"/>
    </xf>
    <xf numFmtId="0" fontId="19" fillId="14" borderId="4" xfId="0" applyFont="1" applyFill="1" applyBorder="1" applyAlignment="1">
      <alignment horizontal="center" vertical="center"/>
    </xf>
    <xf numFmtId="0" fontId="0" fillId="5" borderId="30" xfId="0" applyFill="1" applyBorder="1" applyAlignment="1">
      <alignment vertical="center" wrapText="1"/>
    </xf>
    <xf numFmtId="0" fontId="0" fillId="5" borderId="39" xfId="0" applyFill="1" applyBorder="1" applyAlignment="1">
      <alignment vertical="center" wrapText="1"/>
    </xf>
    <xf numFmtId="0" fontId="1" fillId="5" borderId="39" xfId="0" applyFont="1" applyFill="1" applyBorder="1" applyAlignment="1">
      <alignment vertical="center" wrapText="1"/>
    </xf>
    <xf numFmtId="0" fontId="34" fillId="2" borderId="1" xfId="0" applyFont="1" applyFill="1" applyBorder="1" applyAlignment="1">
      <alignment horizontal="center" vertical="center" wrapText="1"/>
    </xf>
    <xf numFmtId="0" fontId="34" fillId="2" borderId="2" xfId="0" applyFont="1" applyFill="1" applyBorder="1" applyAlignment="1">
      <alignment horizontal="center" vertical="center"/>
    </xf>
    <xf numFmtId="0" fontId="34" fillId="2" borderId="3" xfId="0" applyFont="1" applyFill="1" applyBorder="1" applyAlignment="1">
      <alignment horizontal="center" vertical="center"/>
    </xf>
    <xf numFmtId="0" fontId="33" fillId="2" borderId="9" xfId="0" applyFont="1" applyFill="1" applyBorder="1" applyAlignment="1">
      <alignment horizontal="center" vertical="center"/>
    </xf>
    <xf numFmtId="0" fontId="33" fillId="2" borderId="22" xfId="0" applyFont="1" applyFill="1" applyBorder="1" applyAlignment="1">
      <alignment horizontal="center" vertical="center"/>
    </xf>
    <xf numFmtId="0" fontId="14" fillId="2" borderId="0" xfId="0" applyFont="1" applyFill="1" applyAlignment="1">
      <alignment horizontal="center" vertical="center"/>
    </xf>
    <xf numFmtId="0" fontId="16" fillId="2" borderId="1" xfId="0" applyFont="1" applyFill="1" applyBorder="1" applyAlignment="1" applyProtection="1">
      <alignment horizontal="center" vertical="center"/>
      <protection locked="0"/>
    </xf>
    <xf numFmtId="0" fontId="16" fillId="2" borderId="2" xfId="0" applyFont="1" applyFill="1" applyBorder="1" applyAlignment="1" applyProtection="1">
      <alignment horizontal="center" vertical="center"/>
      <protection locked="0"/>
    </xf>
    <xf numFmtId="0" fontId="16" fillId="2" borderId="3" xfId="0" applyFont="1" applyFill="1" applyBorder="1" applyAlignment="1" applyProtection="1">
      <alignment horizontal="center" vertical="center"/>
      <protection locked="0"/>
    </xf>
    <xf numFmtId="0" fontId="17" fillId="8" borderId="1" xfId="0" applyFont="1" applyFill="1" applyBorder="1" applyAlignment="1" applyProtection="1">
      <alignment horizontal="center" vertical="center"/>
      <protection locked="0"/>
    </xf>
    <xf numFmtId="0" fontId="17" fillId="8" borderId="2" xfId="0" applyFont="1" applyFill="1" applyBorder="1" applyAlignment="1" applyProtection="1">
      <alignment horizontal="center" vertical="center"/>
      <protection locked="0"/>
    </xf>
    <xf numFmtId="0" fontId="17" fillId="8" borderId="3" xfId="0" applyFont="1" applyFill="1" applyBorder="1" applyAlignment="1" applyProtection="1">
      <alignment horizontal="center" vertical="center"/>
      <protection locked="0"/>
    </xf>
    <xf numFmtId="0" fontId="35" fillId="2" borderId="0" xfId="0" applyFont="1" applyFill="1" applyAlignment="1">
      <alignment horizontal="right" vertical="center"/>
    </xf>
    <xf numFmtId="0" fontId="13" fillId="2" borderId="19" xfId="0" applyFont="1" applyFill="1" applyBorder="1" applyAlignment="1">
      <alignment horizontal="center" wrapText="1"/>
    </xf>
    <xf numFmtId="0" fontId="13" fillId="2" borderId="0" xfId="0" applyFont="1" applyFill="1" applyBorder="1" applyAlignment="1">
      <alignment horizontal="center" wrapText="1"/>
    </xf>
    <xf numFmtId="0" fontId="13" fillId="2" borderId="37" xfId="0" applyFont="1" applyFill="1" applyBorder="1" applyAlignment="1">
      <alignment horizontal="center" wrapText="1"/>
    </xf>
    <xf numFmtId="0" fontId="13" fillId="2" borderId="38" xfId="0" applyFont="1" applyFill="1" applyBorder="1" applyAlignment="1">
      <alignment horizontal="center" wrapText="1"/>
    </xf>
    <xf numFmtId="0" fontId="39" fillId="2" borderId="0" xfId="0" applyFont="1" applyFill="1" applyBorder="1" applyAlignment="1">
      <alignment horizontal="center" vertical="center" wrapText="1"/>
    </xf>
    <xf numFmtId="0" fontId="38" fillId="2" borderId="0" xfId="0" applyFont="1" applyFill="1" applyAlignment="1">
      <alignment horizontal="right" vertical="center"/>
    </xf>
    <xf numFmtId="0" fontId="16" fillId="2" borderId="1"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8" borderId="1" xfId="0" applyFont="1" applyFill="1" applyBorder="1" applyAlignment="1">
      <alignment horizontal="center" vertical="center"/>
    </xf>
    <xf numFmtId="0" fontId="16" fillId="8" borderId="2" xfId="0" applyFont="1" applyFill="1" applyBorder="1" applyAlignment="1">
      <alignment horizontal="center" vertical="center"/>
    </xf>
    <xf numFmtId="0" fontId="16" fillId="8" borderId="3" xfId="0" applyFont="1" applyFill="1" applyBorder="1" applyAlignment="1">
      <alignment horizontal="center" vertical="center"/>
    </xf>
    <xf numFmtId="0" fontId="0" fillId="2" borderId="11" xfId="0" applyFont="1" applyFill="1" applyBorder="1" applyAlignment="1">
      <alignment horizontal="left" vertical="top" wrapText="1"/>
    </xf>
    <xf numFmtId="0" fontId="0" fillId="2" borderId="12" xfId="0" applyFont="1" applyFill="1" applyBorder="1" applyAlignment="1">
      <alignment horizontal="left" vertical="top" wrapText="1"/>
    </xf>
    <xf numFmtId="0" fontId="0" fillId="2" borderId="13" xfId="0" applyFont="1" applyFill="1" applyBorder="1" applyAlignment="1">
      <alignment horizontal="left" vertical="top" wrapText="1"/>
    </xf>
    <xf numFmtId="0" fontId="0" fillId="2" borderId="0" xfId="0" applyFill="1" applyAlignment="1">
      <alignment horizontal="center" vertical="center" wrapText="1"/>
    </xf>
    <xf numFmtId="0" fontId="7" fillId="3" borderId="28" xfId="0" applyFont="1" applyFill="1" applyBorder="1" applyAlignment="1">
      <alignment horizontal="left" vertical="center" wrapText="1"/>
    </xf>
    <xf numFmtId="0" fontId="7" fillId="3" borderId="29" xfId="0" applyFont="1" applyFill="1" applyBorder="1" applyAlignment="1">
      <alignment horizontal="left" vertical="center" wrapText="1"/>
    </xf>
    <xf numFmtId="49" fontId="0" fillId="5" borderId="35" xfId="0" applyNumberFormat="1" applyFill="1" applyBorder="1" applyAlignment="1">
      <alignment horizontal="left" vertical="center" wrapText="1"/>
    </xf>
    <xf numFmtId="49" fontId="0" fillId="5" borderId="36" xfId="0" applyNumberFormat="1" applyFill="1" applyBorder="1" applyAlignment="1">
      <alignment horizontal="left" vertical="center" wrapText="1"/>
    </xf>
    <xf numFmtId="49" fontId="0" fillId="5" borderId="30" xfId="0" applyNumberFormat="1" applyFill="1" applyBorder="1" applyAlignment="1">
      <alignment horizontal="left" vertical="center" wrapText="1"/>
    </xf>
    <xf numFmtId="49" fontId="0" fillId="5" borderId="31" xfId="0" applyNumberFormat="1" applyFill="1" applyBorder="1" applyAlignment="1">
      <alignment horizontal="left" vertical="center" wrapText="1"/>
    </xf>
    <xf numFmtId="0" fontId="9" fillId="2" borderId="19" xfId="0" applyFont="1" applyFill="1" applyBorder="1" applyAlignment="1">
      <alignment horizontal="left" vertical="center"/>
    </xf>
    <xf numFmtId="0" fontId="9" fillId="2" borderId="0" xfId="0" applyFont="1" applyFill="1" applyAlignment="1">
      <alignment horizontal="left" vertical="center"/>
    </xf>
    <xf numFmtId="0" fontId="9" fillId="2" borderId="20" xfId="0" applyFont="1" applyFill="1" applyBorder="1" applyAlignment="1">
      <alignment horizontal="left" vertical="center"/>
    </xf>
    <xf numFmtId="0" fontId="0" fillId="5" borderId="35" xfId="0" applyFill="1" applyBorder="1" applyAlignment="1">
      <alignment horizontal="left" vertical="center" wrapText="1"/>
    </xf>
    <xf numFmtId="0" fontId="0" fillId="5" borderId="36" xfId="0" applyFill="1" applyBorder="1" applyAlignment="1">
      <alignment horizontal="left" vertical="center" wrapText="1"/>
    </xf>
    <xf numFmtId="0" fontId="0" fillId="5" borderId="30" xfId="0" applyFill="1" applyBorder="1" applyAlignment="1">
      <alignment horizontal="left" vertical="center" wrapText="1"/>
    </xf>
    <xf numFmtId="0" fontId="0" fillId="5" borderId="31" xfId="0" applyFill="1" applyBorder="1" applyAlignment="1">
      <alignment horizontal="left" vertical="center" wrapText="1"/>
    </xf>
    <xf numFmtId="0" fontId="4" fillId="2" borderId="0" xfId="0" applyFont="1" applyFill="1" applyAlignment="1">
      <alignment horizontal="center" vertical="center"/>
    </xf>
    <xf numFmtId="0" fontId="7" fillId="10" borderId="28" xfId="0" applyFont="1" applyFill="1" applyBorder="1" applyAlignment="1">
      <alignment horizontal="left" vertical="center" wrapText="1"/>
    </xf>
    <xf numFmtId="0" fontId="7" fillId="10" borderId="29" xfId="0" applyFont="1" applyFill="1" applyBorder="1" applyAlignment="1">
      <alignment horizontal="left" vertical="center" wrapText="1"/>
    </xf>
    <xf numFmtId="0" fontId="1" fillId="5" borderId="30" xfId="0" applyFont="1" applyFill="1" applyBorder="1" applyAlignment="1">
      <alignment horizontal="left" vertical="center" wrapText="1"/>
    </xf>
    <xf numFmtId="0" fontId="1" fillId="5" borderId="39" xfId="0" applyFont="1" applyFill="1" applyBorder="1" applyAlignment="1">
      <alignment horizontal="left" vertical="center" wrapText="1"/>
    </xf>
    <xf numFmtId="0" fontId="9" fillId="2" borderId="17" xfId="0" applyFont="1" applyFill="1" applyBorder="1" applyAlignment="1">
      <alignment horizontal="left" vertical="center"/>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7" fillId="10" borderId="33" xfId="0" applyFont="1" applyFill="1" applyBorder="1" applyAlignment="1">
      <alignment horizontal="left" vertical="center" wrapText="1"/>
    </xf>
    <xf numFmtId="0" fontId="7" fillId="10" borderId="34" xfId="0" applyFont="1" applyFill="1" applyBorder="1" applyAlignment="1">
      <alignment horizontal="left" vertical="center" wrapText="1"/>
    </xf>
    <xf numFmtId="49" fontId="0" fillId="5" borderId="4" xfId="0" applyNumberFormat="1" applyFill="1" applyBorder="1" applyAlignment="1">
      <alignment horizontal="left" vertical="center" wrapText="1"/>
    </xf>
    <xf numFmtId="49" fontId="0" fillId="5" borderId="5" xfId="0" applyNumberFormat="1" applyFill="1" applyBorder="1" applyAlignment="1">
      <alignment horizontal="left" vertical="center" wrapText="1"/>
    </xf>
    <xf numFmtId="0" fontId="7" fillId="6" borderId="28" xfId="0" applyFont="1" applyFill="1" applyBorder="1" applyAlignment="1">
      <alignment horizontal="left" vertical="center" wrapText="1"/>
    </xf>
    <xf numFmtId="0" fontId="7" fillId="6" borderId="29" xfId="0" applyFont="1" applyFill="1" applyBorder="1" applyAlignment="1">
      <alignment horizontal="left" vertical="center" wrapText="1"/>
    </xf>
    <xf numFmtId="49" fontId="0" fillId="5" borderId="25" xfId="0" applyNumberFormat="1" applyFill="1" applyBorder="1" applyAlignment="1">
      <alignment horizontal="left" vertical="center" wrapText="1"/>
    </xf>
    <xf numFmtId="49" fontId="0" fillId="5" borderId="26" xfId="0" applyNumberFormat="1" applyFill="1" applyBorder="1" applyAlignment="1">
      <alignment horizontal="left" vertical="center" wrapText="1"/>
    </xf>
    <xf numFmtId="0" fontId="1" fillId="5" borderId="35" xfId="0" applyFont="1" applyFill="1" applyBorder="1" applyAlignment="1">
      <alignment horizontal="left"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0" fillId="5" borderId="35" xfId="0" applyFont="1" applyFill="1" applyBorder="1" applyAlignment="1">
      <alignment horizontal="left" vertical="center" wrapText="1"/>
    </xf>
    <xf numFmtId="0" fontId="0" fillId="5" borderId="36" xfId="0" applyFont="1" applyFill="1" applyBorder="1" applyAlignment="1">
      <alignment horizontal="left" vertical="center" wrapText="1"/>
    </xf>
    <xf numFmtId="0" fontId="0" fillId="5" borderId="25" xfId="0" applyFill="1" applyBorder="1" applyAlignment="1">
      <alignment horizontal="left" vertical="center" wrapText="1"/>
    </xf>
    <xf numFmtId="0" fontId="0" fillId="5" borderId="26" xfId="0" applyFill="1" applyBorder="1" applyAlignment="1">
      <alignment horizontal="left" vertical="center" wrapText="1"/>
    </xf>
    <xf numFmtId="0" fontId="0" fillId="5" borderId="4" xfId="0" applyFill="1" applyBorder="1" applyAlignment="1">
      <alignment horizontal="left" vertical="center" wrapText="1"/>
    </xf>
    <xf numFmtId="0" fontId="0" fillId="5" borderId="5" xfId="0" applyFill="1" applyBorder="1" applyAlignment="1">
      <alignment horizontal="left" vertical="center" wrapText="1"/>
    </xf>
    <xf numFmtId="0" fontId="7" fillId="11" borderId="28" xfId="0" applyFont="1" applyFill="1" applyBorder="1" applyAlignment="1">
      <alignment horizontal="left" vertical="center" wrapText="1"/>
    </xf>
    <xf numFmtId="0" fontId="7" fillId="11" borderId="29" xfId="0" applyFont="1" applyFill="1" applyBorder="1" applyAlignment="1">
      <alignment horizontal="left" vertical="center" wrapText="1"/>
    </xf>
    <xf numFmtId="0" fontId="0" fillId="5" borderId="39" xfId="0" applyFill="1" applyBorder="1" applyAlignment="1">
      <alignment horizontal="left" vertical="center" wrapText="1"/>
    </xf>
    <xf numFmtId="0" fontId="7" fillId="15" borderId="28" xfId="0" applyFont="1" applyFill="1" applyBorder="1" applyAlignment="1">
      <alignment horizontal="left" vertical="center" wrapText="1"/>
    </xf>
    <xf numFmtId="0" fontId="7" fillId="15" borderId="29" xfId="0" applyFont="1" applyFill="1" applyBorder="1" applyAlignment="1">
      <alignment horizontal="left" vertical="center" wrapText="1"/>
    </xf>
    <xf numFmtId="0" fontId="7" fillId="9" borderId="28" xfId="0" applyFont="1" applyFill="1" applyBorder="1" applyAlignment="1">
      <alignment horizontal="left" vertical="center" wrapText="1"/>
    </xf>
    <xf numFmtId="0" fontId="7" fillId="9" borderId="29" xfId="0" applyFont="1" applyFill="1" applyBorder="1" applyAlignment="1">
      <alignment horizontal="left" vertical="center" wrapText="1"/>
    </xf>
    <xf numFmtId="0" fontId="4" fillId="2" borderId="0" xfId="0" applyFont="1" applyFill="1" applyAlignment="1">
      <alignment horizontal="center" vertical="center" wrapText="1"/>
    </xf>
    <xf numFmtId="0" fontId="7" fillId="17" borderId="28" xfId="0" applyFont="1" applyFill="1" applyBorder="1" applyAlignment="1">
      <alignment horizontal="left" vertical="center" wrapText="1"/>
    </xf>
    <xf numFmtId="0" fontId="7" fillId="17" borderId="29" xfId="0" applyFont="1" applyFill="1" applyBorder="1" applyAlignment="1">
      <alignment horizontal="left" vertical="center" wrapText="1"/>
    </xf>
    <xf numFmtId="0" fontId="29" fillId="16" borderId="28" xfId="0" applyFont="1" applyFill="1" applyBorder="1" applyAlignment="1">
      <alignment horizontal="left" vertical="center" wrapText="1"/>
    </xf>
    <xf numFmtId="0" fontId="29" fillId="16" borderId="29" xfId="0" applyFont="1" applyFill="1" applyBorder="1" applyAlignment="1">
      <alignment horizontal="left" vertical="center" wrapText="1"/>
    </xf>
  </cellXfs>
  <cellStyles count="3">
    <cellStyle name="Normal" xfId="0" builtinId="0"/>
    <cellStyle name="Percent" xfId="1" builtinId="5"/>
    <cellStyle name="Percent 2" xfId="2" xr:uid="{00000000-0005-0000-0000-000002000000}"/>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C4BD98"/>
      <color rgb="FFFFFFAF"/>
      <color rgb="FFCAE8AA"/>
      <color rgb="FFFFE48F"/>
      <color rgb="FFFF66CC"/>
      <color rgb="FFFEEFE2"/>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tx>
            <c:v>Grade</c:v>
          </c:tx>
          <c:spPr>
            <a:ln>
              <a:solidFill>
                <a:schemeClr val="bg1"/>
              </a:solidFill>
            </a:ln>
          </c:spPr>
          <c:dPt>
            <c:idx val="0"/>
            <c:bubble3D val="0"/>
            <c:spPr>
              <a:solidFill>
                <a:srgbClr val="FF0000"/>
              </a:solidFill>
              <a:ln w="19050">
                <a:solidFill>
                  <a:schemeClr val="bg1"/>
                </a:solidFill>
              </a:ln>
              <a:effectLst/>
            </c:spPr>
            <c:extLst>
              <c:ext xmlns:c16="http://schemas.microsoft.com/office/drawing/2014/chart" uri="{C3380CC4-5D6E-409C-BE32-E72D297353CC}">
                <c16:uniqueId val="{00000003-5F49-4869-9C87-0CF51172B430}"/>
              </c:ext>
            </c:extLst>
          </c:dPt>
          <c:dPt>
            <c:idx val="1"/>
            <c:bubble3D val="0"/>
            <c:spPr>
              <a:solidFill>
                <a:srgbClr val="FF0000"/>
              </a:solidFill>
              <a:ln w="19050">
                <a:solidFill>
                  <a:schemeClr val="bg1"/>
                </a:solidFill>
              </a:ln>
              <a:effectLst/>
            </c:spPr>
            <c:extLst>
              <c:ext xmlns:c16="http://schemas.microsoft.com/office/drawing/2014/chart" uri="{C3380CC4-5D6E-409C-BE32-E72D297353CC}">
                <c16:uniqueId val="{00000004-5F49-4869-9C87-0CF51172B430}"/>
              </c:ext>
            </c:extLst>
          </c:dPt>
          <c:dPt>
            <c:idx val="2"/>
            <c:bubble3D val="0"/>
            <c:spPr>
              <a:solidFill>
                <a:srgbClr val="FF0000"/>
              </a:solidFill>
              <a:ln w="19050">
                <a:solidFill>
                  <a:schemeClr val="bg1"/>
                </a:solidFill>
              </a:ln>
              <a:effectLst/>
            </c:spPr>
            <c:extLst>
              <c:ext xmlns:c16="http://schemas.microsoft.com/office/drawing/2014/chart" uri="{C3380CC4-5D6E-409C-BE32-E72D297353CC}">
                <c16:uniqueId val="{00000005-5F49-4869-9C87-0CF51172B430}"/>
              </c:ext>
            </c:extLst>
          </c:dPt>
          <c:dPt>
            <c:idx val="3"/>
            <c:bubble3D val="0"/>
            <c:spPr>
              <a:solidFill>
                <a:srgbClr val="FF0000"/>
              </a:solidFill>
              <a:ln w="19050">
                <a:solidFill>
                  <a:schemeClr val="bg1"/>
                </a:solidFill>
              </a:ln>
              <a:effectLst/>
            </c:spPr>
            <c:extLst>
              <c:ext xmlns:c16="http://schemas.microsoft.com/office/drawing/2014/chart" uri="{C3380CC4-5D6E-409C-BE32-E72D297353CC}">
                <c16:uniqueId val="{00000006-5F49-4869-9C87-0CF51172B430}"/>
              </c:ext>
            </c:extLst>
          </c:dPt>
          <c:dPt>
            <c:idx val="4"/>
            <c:bubble3D val="0"/>
            <c:spPr>
              <a:solidFill>
                <a:srgbClr val="FF0000"/>
              </a:solidFill>
              <a:ln w="19050">
                <a:solidFill>
                  <a:schemeClr val="bg1"/>
                </a:solidFill>
              </a:ln>
              <a:effectLst/>
            </c:spPr>
            <c:extLst>
              <c:ext xmlns:c16="http://schemas.microsoft.com/office/drawing/2014/chart" uri="{C3380CC4-5D6E-409C-BE32-E72D297353CC}">
                <c16:uniqueId val="{00000007-5F49-4869-9C87-0CF51172B430}"/>
              </c:ext>
            </c:extLst>
          </c:dPt>
          <c:dPt>
            <c:idx val="5"/>
            <c:bubble3D val="0"/>
            <c:spPr>
              <a:solidFill>
                <a:srgbClr val="FFFF00"/>
              </a:solidFill>
              <a:ln w="19050">
                <a:solidFill>
                  <a:schemeClr val="bg1"/>
                </a:solidFill>
              </a:ln>
              <a:effectLst/>
            </c:spPr>
            <c:extLst>
              <c:ext xmlns:c16="http://schemas.microsoft.com/office/drawing/2014/chart" uri="{C3380CC4-5D6E-409C-BE32-E72D297353CC}">
                <c16:uniqueId val="{00000008-5F49-4869-9C87-0CF51172B430}"/>
              </c:ext>
            </c:extLst>
          </c:dPt>
          <c:dPt>
            <c:idx val="6"/>
            <c:bubble3D val="0"/>
            <c:spPr>
              <a:solidFill>
                <a:srgbClr val="FFFF00"/>
              </a:solidFill>
              <a:ln w="19050">
                <a:solidFill>
                  <a:schemeClr val="bg1"/>
                </a:solidFill>
              </a:ln>
              <a:effectLst/>
            </c:spPr>
            <c:extLst>
              <c:ext xmlns:c16="http://schemas.microsoft.com/office/drawing/2014/chart" uri="{C3380CC4-5D6E-409C-BE32-E72D297353CC}">
                <c16:uniqueId val="{00000009-5F49-4869-9C87-0CF51172B430}"/>
              </c:ext>
            </c:extLst>
          </c:dPt>
          <c:dPt>
            <c:idx val="7"/>
            <c:bubble3D val="0"/>
            <c:spPr>
              <a:solidFill>
                <a:srgbClr val="00B050"/>
              </a:solidFill>
              <a:ln w="19050">
                <a:solidFill>
                  <a:schemeClr val="bg1"/>
                </a:solidFill>
              </a:ln>
              <a:effectLst/>
            </c:spPr>
            <c:extLst>
              <c:ext xmlns:c16="http://schemas.microsoft.com/office/drawing/2014/chart" uri="{C3380CC4-5D6E-409C-BE32-E72D297353CC}">
                <c16:uniqueId val="{0000000A-5F49-4869-9C87-0CF51172B430}"/>
              </c:ext>
            </c:extLst>
          </c:dPt>
          <c:dPt>
            <c:idx val="8"/>
            <c:bubble3D val="0"/>
            <c:spPr>
              <a:solidFill>
                <a:srgbClr val="00B050"/>
              </a:solidFill>
              <a:ln w="19050">
                <a:solidFill>
                  <a:schemeClr val="bg1"/>
                </a:solidFill>
              </a:ln>
              <a:effectLst/>
            </c:spPr>
            <c:extLst>
              <c:ext xmlns:c16="http://schemas.microsoft.com/office/drawing/2014/chart" uri="{C3380CC4-5D6E-409C-BE32-E72D297353CC}">
                <c16:uniqueId val="{0000000B-5F49-4869-9C87-0CF51172B430}"/>
              </c:ext>
            </c:extLst>
          </c:dPt>
          <c:dPt>
            <c:idx val="9"/>
            <c:bubble3D val="0"/>
            <c:spPr>
              <a:solidFill>
                <a:srgbClr val="00B050"/>
              </a:solidFill>
              <a:ln w="19050">
                <a:solidFill>
                  <a:schemeClr val="bg1"/>
                </a:solidFill>
              </a:ln>
              <a:effectLst/>
            </c:spPr>
            <c:extLst>
              <c:ext xmlns:c16="http://schemas.microsoft.com/office/drawing/2014/chart" uri="{C3380CC4-5D6E-409C-BE32-E72D297353CC}">
                <c16:uniqueId val="{0000000C-5F49-4869-9C87-0CF51172B430}"/>
              </c:ext>
            </c:extLst>
          </c:dPt>
          <c:dPt>
            <c:idx val="10"/>
            <c:bubble3D val="0"/>
            <c:spPr>
              <a:noFill/>
              <a:ln w="19050">
                <a:solidFill>
                  <a:schemeClr val="bg1"/>
                </a:solidFill>
              </a:ln>
              <a:effectLst/>
            </c:spPr>
            <c:extLst>
              <c:ext xmlns:c16="http://schemas.microsoft.com/office/drawing/2014/chart" uri="{C3380CC4-5D6E-409C-BE32-E72D297353CC}">
                <c16:uniqueId val="{00000002-5F49-4869-9C87-0CF51172B430}"/>
              </c:ext>
            </c:extLst>
          </c:dPt>
          <c:dLbls>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fld id="{D0161FB7-3336-470F-9C6E-1B9B32CABFC2}" type="CELLRANGE">
                      <a:rPr lang="en-US"/>
                      <a:pPr>
                        <a:defRPr>
                          <a:solidFill>
                            <a:schemeClr val="bg1"/>
                          </a:solidFill>
                        </a:defRPr>
                      </a:pPr>
                      <a:t>[CELLRANGE]</a:t>
                    </a:fld>
                    <a:endParaRPr lang="en-GB"/>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5F49-4869-9C87-0CF51172B430}"/>
                </c:ext>
              </c:extLst>
            </c:dLbl>
            <c:dLbl>
              <c:idx val="1"/>
              <c:tx>
                <c:rich>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fld id="{8A1BCB98-39D8-4684-A8D7-2E87F3EC4ADC}" type="CELLRANGE">
                      <a:rPr lang="en-GB"/>
                      <a:pPr>
                        <a:defRPr>
                          <a:solidFill>
                            <a:schemeClr val="bg1"/>
                          </a:solidFill>
                        </a:defRPr>
                      </a:pPr>
                      <a:t>[CELLRANGE]</a:t>
                    </a:fld>
                    <a:endParaRPr lang="en-GB"/>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5F49-4869-9C87-0CF51172B430}"/>
                </c:ext>
              </c:extLst>
            </c:dLbl>
            <c:dLbl>
              <c:idx val="2"/>
              <c:tx>
                <c:rich>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fld id="{0503C232-19E1-4C35-8BDB-8C3719A5C342}" type="CELLRANGE">
                      <a:rPr lang="en-GB"/>
                      <a:pPr>
                        <a:defRPr>
                          <a:solidFill>
                            <a:schemeClr val="bg1"/>
                          </a:solidFill>
                        </a:defRPr>
                      </a:pPr>
                      <a:t>[CELLRANGE]</a:t>
                    </a:fld>
                    <a:endParaRPr lang="en-GB"/>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5F49-4869-9C87-0CF51172B430}"/>
                </c:ext>
              </c:extLst>
            </c:dLbl>
            <c:dLbl>
              <c:idx val="3"/>
              <c:tx>
                <c:rich>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fld id="{62306AE1-B4DD-4E86-BD2D-5C57794FC213}" type="CELLRANGE">
                      <a:rPr lang="en-GB"/>
                      <a:pPr>
                        <a:defRPr>
                          <a:solidFill>
                            <a:schemeClr val="bg1"/>
                          </a:solidFill>
                        </a:defRPr>
                      </a:pPr>
                      <a:t>[CELLRANGE]</a:t>
                    </a:fld>
                    <a:endParaRPr lang="en-GB"/>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5F49-4869-9C87-0CF51172B430}"/>
                </c:ext>
              </c:extLst>
            </c:dLbl>
            <c:dLbl>
              <c:idx val="4"/>
              <c:tx>
                <c:rich>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fld id="{DEB2C832-0D61-4FA5-AA2F-E54BC3359FFC}" type="CELLRANGE">
                      <a:rPr lang="en-GB"/>
                      <a:pPr>
                        <a:defRPr>
                          <a:solidFill>
                            <a:schemeClr val="bg1"/>
                          </a:solidFill>
                        </a:defRPr>
                      </a:pPr>
                      <a:t>[CELLRANGE]</a:t>
                    </a:fld>
                    <a:endParaRPr lang="en-GB"/>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5F49-4869-9C87-0CF51172B430}"/>
                </c:ext>
              </c:extLst>
            </c:dLbl>
            <c:dLbl>
              <c:idx val="5"/>
              <c:tx>
                <c:rich>
                  <a:bodyPr/>
                  <a:lstStyle/>
                  <a:p>
                    <a:fld id="{C4560B6D-6EDE-4199-8986-38AFF303E716}"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5F49-4869-9C87-0CF51172B430}"/>
                </c:ext>
              </c:extLst>
            </c:dLbl>
            <c:dLbl>
              <c:idx val="6"/>
              <c:tx>
                <c:rich>
                  <a:bodyPr/>
                  <a:lstStyle/>
                  <a:p>
                    <a:fld id="{9048C952-6B8C-4894-B2CC-E8C0C81C2192}"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5F49-4869-9C87-0CF51172B430}"/>
                </c:ext>
              </c:extLst>
            </c:dLbl>
            <c:dLbl>
              <c:idx val="7"/>
              <c:tx>
                <c:rich>
                  <a:bodyPr/>
                  <a:lstStyle/>
                  <a:p>
                    <a:fld id="{5DC76533-84F7-4D35-878C-49C98B0F35FB}"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5F49-4869-9C87-0CF51172B430}"/>
                </c:ext>
              </c:extLst>
            </c:dLbl>
            <c:dLbl>
              <c:idx val="8"/>
              <c:tx>
                <c:rich>
                  <a:bodyPr/>
                  <a:lstStyle/>
                  <a:p>
                    <a:fld id="{737CD9E9-313B-445E-9B8E-7E7E03477233}"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5F49-4869-9C87-0CF51172B430}"/>
                </c:ext>
              </c:extLst>
            </c:dLbl>
            <c:dLbl>
              <c:idx val="9"/>
              <c:tx>
                <c:rich>
                  <a:bodyPr/>
                  <a:lstStyle/>
                  <a:p>
                    <a:fld id="{8D7C9753-2942-4AFD-A6DF-E7F284CE44D7}"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5F49-4869-9C87-0CF51172B430}"/>
                </c:ext>
              </c:extLst>
            </c:dLbl>
            <c:dLbl>
              <c:idx val="1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5F49-4869-9C87-0CF51172B43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ext>
            </c:extLst>
          </c:dLbls>
          <c:val>
            <c:numRef>
              <c:f>'Work Record'!$J$8:$J$18</c:f>
              <c:numCache>
                <c:formatCode>0%</c:formatCode>
                <c:ptCount val="11"/>
                <c:pt idx="0">
                  <c:v>0.10625</c:v>
                </c:pt>
                <c:pt idx="1">
                  <c:v>0.1125</c:v>
                </c:pt>
                <c:pt idx="2">
                  <c:v>0.11249999999999999</c:v>
                </c:pt>
                <c:pt idx="3">
                  <c:v>0.11875000000000002</c:v>
                </c:pt>
                <c:pt idx="4">
                  <c:v>8.7499999999999967E-2</c:v>
                </c:pt>
                <c:pt idx="5">
                  <c:v>8.7500000000000022E-2</c:v>
                </c:pt>
                <c:pt idx="6">
                  <c:v>8.7500000000000022E-2</c:v>
                </c:pt>
                <c:pt idx="7">
                  <c:v>6.8749999999999978E-2</c:v>
                </c:pt>
                <c:pt idx="8">
                  <c:v>7.4999999999999956E-2</c:v>
                </c:pt>
                <c:pt idx="9">
                  <c:v>0.14000000000000001</c:v>
                </c:pt>
                <c:pt idx="10">
                  <c:v>1</c:v>
                </c:pt>
              </c:numCache>
            </c:numRef>
          </c:val>
          <c:extLst>
            <c:ext xmlns:c15="http://schemas.microsoft.com/office/drawing/2012/chart" uri="{02D57815-91ED-43cb-92C2-25804820EDAC}">
              <c15:filteredCategoryTitle>
                <c15:cat>
                  <c:numRef>
                    <c:extLst>
                      <c:ext uri="{02D57815-91ED-43cb-92C2-25804820EDAC}">
                        <c15:formulaRef>
                          <c15:sqref>'My Progress'!$Q$8:$Q$17</c15:sqref>
                        </c15:formulaRef>
                      </c:ext>
                    </c:extLst>
                    <c:numCache>
                      <c:formatCode>General</c:formatCode>
                      <c:ptCount val="10"/>
                      <c:pt idx="0">
                        <c:v>0</c:v>
                      </c:pt>
                      <c:pt idx="1">
                        <c:v>10</c:v>
                      </c:pt>
                      <c:pt idx="2">
                        <c:v>20</c:v>
                      </c:pt>
                      <c:pt idx="3">
                        <c:v>30</c:v>
                      </c:pt>
                      <c:pt idx="4">
                        <c:v>40</c:v>
                      </c:pt>
                      <c:pt idx="5">
                        <c:v>50</c:v>
                      </c:pt>
                      <c:pt idx="6">
                        <c:v>60</c:v>
                      </c:pt>
                      <c:pt idx="7">
                        <c:v>70</c:v>
                      </c:pt>
                      <c:pt idx="8">
                        <c:v>80</c:v>
                      </c:pt>
                      <c:pt idx="9">
                        <c:v>90</c:v>
                      </c:pt>
                    </c:numCache>
                  </c:numRef>
                </c15:cat>
              </c15:filteredCategoryTitle>
            </c:ext>
            <c:ext xmlns:c15="http://schemas.microsoft.com/office/drawing/2012/chart" uri="{02D57815-91ED-43cb-92C2-25804820EDAC}">
              <c15:datalabelsRange>
                <c15:f>'Work Record'!$L$8:$L$17</c15:f>
                <c15:dlblRangeCache>
                  <c:ptCount val="10"/>
                  <c:pt idx="0">
                    <c:v>U</c:v>
                  </c:pt>
                  <c:pt idx="1">
                    <c:v>1</c:v>
                  </c:pt>
                  <c:pt idx="2">
                    <c:v>2</c:v>
                  </c:pt>
                  <c:pt idx="3">
                    <c:v>3</c:v>
                  </c:pt>
                  <c:pt idx="4">
                    <c:v>4</c:v>
                  </c:pt>
                  <c:pt idx="5">
                    <c:v>5</c:v>
                  </c:pt>
                  <c:pt idx="6">
                    <c:v>6</c:v>
                  </c:pt>
                  <c:pt idx="7">
                    <c:v>7</c:v>
                  </c:pt>
                  <c:pt idx="8">
                    <c:v>8</c:v>
                  </c:pt>
                  <c:pt idx="9">
                    <c:v>9</c:v>
                  </c:pt>
                </c15:dlblRangeCache>
              </c15:datalabelsRange>
            </c:ext>
            <c:ext xmlns:c16="http://schemas.microsoft.com/office/drawing/2014/chart" uri="{C3380CC4-5D6E-409C-BE32-E72D297353CC}">
              <c16:uniqueId val="{00000001-5F49-4869-9C87-0CF51172B430}"/>
            </c:ext>
          </c:extLst>
        </c:ser>
        <c:ser>
          <c:idx val="1"/>
          <c:order val="1"/>
          <c:tx>
            <c:v>Percent</c:v>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3-5F49-4869-9C87-0CF51172B43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5F49-4869-9C87-0CF51172B43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5-5F49-4869-9C87-0CF51172B43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6-5F49-4869-9C87-0CF51172B43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7-5F49-4869-9C87-0CF51172B43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8-5F49-4869-9C87-0CF51172B43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9-5F49-4869-9C87-0CF51172B43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1A-5F49-4869-9C87-0CF51172B430}"/>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B-5F49-4869-9C87-0CF51172B430}"/>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C-5F49-4869-9C87-0CF51172B430}"/>
              </c:ext>
            </c:extLst>
          </c:dPt>
          <c:dPt>
            <c:idx val="10"/>
            <c:bubble3D val="0"/>
            <c:spPr>
              <a:noFill/>
              <a:ln w="19050">
                <a:solidFill>
                  <a:schemeClr val="lt1"/>
                </a:solidFill>
              </a:ln>
              <a:effectLst/>
            </c:spPr>
            <c:extLst>
              <c:ext xmlns:c16="http://schemas.microsoft.com/office/drawing/2014/chart" uri="{C3380CC4-5D6E-409C-BE32-E72D297353CC}">
                <c16:uniqueId val="{0000000E-5F49-4869-9C87-0CF51172B430}"/>
              </c:ext>
            </c:extLst>
          </c:dPt>
          <c:dLbls>
            <c:dLbl>
              <c:idx val="0"/>
              <c:layout>
                <c:manualLayout>
                  <c:x val="-4.0549612211074053E-2"/>
                  <c:y val="4.0162128504264302E-2"/>
                </c:manualLayout>
              </c:layout>
              <c:tx>
                <c:rich>
                  <a:bodyPr/>
                  <a:lstStyle/>
                  <a:p>
                    <a:fld id="{6E19F0A8-2812-47B1-9BDE-582233F5B482}"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5F49-4869-9C87-0CF51172B430}"/>
                </c:ext>
              </c:extLst>
            </c:dLbl>
            <c:dLbl>
              <c:idx val="1"/>
              <c:layout>
                <c:manualLayout>
                  <c:x val="-5.4066149614765378E-2"/>
                  <c:y val="2.6105383527771794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solidFill>
                        <a:latin typeface="+mn-lt"/>
                        <a:ea typeface="+mn-ea"/>
                        <a:cs typeface="+mn-cs"/>
                      </a:defRPr>
                    </a:pPr>
                    <a:fld id="{72112514-0167-43D5-A783-E0617D73687D}" type="CELLRANGE">
                      <a:rPr lang="en-US"/>
                      <a:pPr>
                        <a:defRPr>
                          <a:solidFill>
                            <a:schemeClr val="tx1"/>
                          </a:solidFill>
                        </a:defRPr>
                      </a:pPr>
                      <a:t>[CELLRANGE]</a:t>
                    </a:fld>
                    <a:endParaRPr lang="en-GB"/>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manualLayout>
                      <c:w val="5.1092511385953283E-2"/>
                      <c:h val="5.2150681981403352E-2"/>
                    </c:manualLayout>
                  </c15:layout>
                  <c15:dlblFieldTable/>
                  <c15:showDataLabelsRange val="1"/>
                </c:ext>
                <c:ext xmlns:c16="http://schemas.microsoft.com/office/drawing/2014/chart" uri="{C3380CC4-5D6E-409C-BE32-E72D297353CC}">
                  <c16:uniqueId val="{00000014-5F49-4869-9C87-0CF51172B430}"/>
                </c:ext>
              </c:extLst>
            </c:dLbl>
            <c:dLbl>
              <c:idx val="2"/>
              <c:layout>
                <c:manualLayout>
                  <c:x val="-5.7445283965688217E-2"/>
                  <c:y val="1.204863855127929E-2"/>
                </c:manualLayout>
              </c:layout>
              <c:tx>
                <c:rich>
                  <a:bodyPr/>
                  <a:lstStyle/>
                  <a:p>
                    <a:fld id="{6A555B52-4D08-4787-AF3D-8664946114E1}"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5F49-4869-9C87-0CF51172B430}"/>
                </c:ext>
              </c:extLst>
            </c:dLbl>
            <c:dLbl>
              <c:idx val="3"/>
              <c:layout>
                <c:manualLayout>
                  <c:x val="-6.0824418316611083E-2"/>
                  <c:y val="-4.0162128504264488E-3"/>
                </c:manualLayout>
              </c:layout>
              <c:tx>
                <c:rich>
                  <a:bodyPr/>
                  <a:lstStyle/>
                  <a:p>
                    <a:fld id="{5CE60EC1-C59E-4FB1-87DD-A73286F21352}"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6-5F49-4869-9C87-0CF51172B430}"/>
                </c:ext>
              </c:extLst>
            </c:dLbl>
            <c:dLbl>
              <c:idx val="4"/>
              <c:layout>
                <c:manualLayout>
                  <c:x val="-6.0824418316611055E-2"/>
                  <c:y val="-2.4097277102558597E-2"/>
                </c:manualLayout>
              </c:layout>
              <c:tx>
                <c:rich>
                  <a:bodyPr/>
                  <a:lstStyle/>
                  <a:p>
                    <a:fld id="{2E38EFF1-2471-4B61-8491-916B9245D881}"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7-5F49-4869-9C87-0CF51172B430}"/>
                </c:ext>
              </c:extLst>
            </c:dLbl>
            <c:dLbl>
              <c:idx val="5"/>
              <c:layout>
                <c:manualLayout>
                  <c:x val="-4.7307880912919646E-2"/>
                  <c:y val="-4.8194554205117174E-2"/>
                </c:manualLayout>
              </c:layout>
              <c:tx>
                <c:rich>
                  <a:bodyPr/>
                  <a:lstStyle/>
                  <a:p>
                    <a:fld id="{BC1A097D-35BD-47C5-B88A-745C15CBC1B0}"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8-5F49-4869-9C87-0CF51172B430}"/>
                </c:ext>
              </c:extLst>
            </c:dLbl>
            <c:dLbl>
              <c:idx val="6"/>
              <c:layout>
                <c:manualLayout>
                  <c:x val="-2.3653940456459854E-2"/>
                  <c:y val="-6.0243192756396453E-2"/>
                </c:manualLayout>
              </c:layout>
              <c:tx>
                <c:rich>
                  <a:bodyPr/>
                  <a:lstStyle/>
                  <a:p>
                    <a:fld id="{7403B585-21FB-488C-88E8-C9EA322B7A16}"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9-5F49-4869-9C87-0CF51172B430}"/>
                </c:ext>
              </c:extLst>
            </c:dLbl>
            <c:dLbl>
              <c:idx val="7"/>
              <c:layout>
                <c:manualLayout>
                  <c:x val="-1.0137403052768508E-2"/>
                  <c:y val="-6.8275618457249318E-2"/>
                </c:manualLayout>
              </c:layout>
              <c:tx>
                <c:rich>
                  <a:bodyPr/>
                  <a:lstStyle/>
                  <a:p>
                    <a:fld id="{369EFAAE-164C-46F3-B0CE-D5EABC35D22B}"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A-5F49-4869-9C87-0CF51172B430}"/>
                </c:ext>
              </c:extLst>
            </c:dLbl>
            <c:dLbl>
              <c:idx val="8"/>
              <c:layout>
                <c:manualLayout>
                  <c:x val="6.7582687018456723E-3"/>
                  <c:y val="-6.8275618457249318E-2"/>
                </c:manualLayout>
              </c:layout>
              <c:tx>
                <c:rich>
                  <a:bodyPr/>
                  <a:lstStyle/>
                  <a:p>
                    <a:fld id="{3D602404-D1DD-4B4C-BE89-24DFAB349683}"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B-5F49-4869-9C87-0CF51172B430}"/>
                </c:ext>
              </c:extLst>
            </c:dLbl>
            <c:dLbl>
              <c:idx val="9"/>
              <c:layout>
                <c:manualLayout>
                  <c:x val="2.7033074807382568E-2"/>
                  <c:y val="-6.8275618457249318E-2"/>
                </c:manualLayout>
              </c:layout>
              <c:tx>
                <c:rich>
                  <a:bodyPr/>
                  <a:lstStyle/>
                  <a:p>
                    <a:fld id="{A9834FC7-EFA8-4149-86C2-2DC70872C65C}"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C-5F49-4869-9C87-0CF51172B430}"/>
                </c:ext>
              </c:extLst>
            </c:dLbl>
            <c:dLbl>
              <c:idx val="1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5F49-4869-9C87-0CF51172B43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ext>
            </c:extLst>
          </c:dLbls>
          <c:val>
            <c:numRef>
              <c:f>'My Progress'!$R$8:$R$18</c:f>
              <c:numCache>
                <c:formatCode>General</c:formatCode>
                <c:ptCount val="11"/>
                <c:pt idx="0">
                  <c:v>10</c:v>
                </c:pt>
                <c:pt idx="1">
                  <c:v>10</c:v>
                </c:pt>
                <c:pt idx="2">
                  <c:v>10</c:v>
                </c:pt>
                <c:pt idx="3">
                  <c:v>10</c:v>
                </c:pt>
                <c:pt idx="4">
                  <c:v>10</c:v>
                </c:pt>
                <c:pt idx="5">
                  <c:v>10</c:v>
                </c:pt>
                <c:pt idx="6">
                  <c:v>10</c:v>
                </c:pt>
                <c:pt idx="7">
                  <c:v>10</c:v>
                </c:pt>
                <c:pt idx="8">
                  <c:v>10</c:v>
                </c:pt>
                <c:pt idx="9">
                  <c:v>10</c:v>
                </c:pt>
                <c:pt idx="10">
                  <c:v>100</c:v>
                </c:pt>
              </c:numCache>
            </c:numRef>
          </c:val>
          <c:extLst>
            <c:ext xmlns:c15="http://schemas.microsoft.com/office/drawing/2012/chart" uri="{02D57815-91ED-43cb-92C2-25804820EDAC}">
              <c15:filteredCategoryTitle>
                <c15:cat>
                  <c:numRef>
                    <c:extLst>
                      <c:ext uri="{02D57815-91ED-43cb-92C2-25804820EDAC}">
                        <c15:formulaRef>
                          <c15:sqref>'My Progress'!$Q$8:$Q$17</c15:sqref>
                        </c15:formulaRef>
                      </c:ext>
                    </c:extLst>
                    <c:numCache>
                      <c:formatCode>General</c:formatCode>
                      <c:ptCount val="10"/>
                      <c:pt idx="0">
                        <c:v>0</c:v>
                      </c:pt>
                      <c:pt idx="1">
                        <c:v>10</c:v>
                      </c:pt>
                      <c:pt idx="2">
                        <c:v>20</c:v>
                      </c:pt>
                      <c:pt idx="3">
                        <c:v>30</c:v>
                      </c:pt>
                      <c:pt idx="4">
                        <c:v>40</c:v>
                      </c:pt>
                      <c:pt idx="5">
                        <c:v>50</c:v>
                      </c:pt>
                      <c:pt idx="6">
                        <c:v>60</c:v>
                      </c:pt>
                      <c:pt idx="7">
                        <c:v>70</c:v>
                      </c:pt>
                      <c:pt idx="8">
                        <c:v>80</c:v>
                      </c:pt>
                      <c:pt idx="9">
                        <c:v>90</c:v>
                      </c:pt>
                    </c:numCache>
                  </c:numRef>
                </c15:cat>
              </c15:filteredCategoryTitle>
            </c:ext>
            <c:ext xmlns:c15="http://schemas.microsoft.com/office/drawing/2012/chart" uri="{02D57815-91ED-43cb-92C2-25804820EDAC}">
              <c15:datalabelsRange>
                <c15:f>'My Progress'!$Q$8:$Q$17</c15:f>
                <c15:dlblRangeCache>
                  <c:ptCount val="10"/>
                  <c:pt idx="0">
                    <c:v>0</c:v>
                  </c:pt>
                  <c:pt idx="1">
                    <c:v>10</c:v>
                  </c:pt>
                  <c:pt idx="2">
                    <c:v>20</c:v>
                  </c:pt>
                  <c:pt idx="3">
                    <c:v>30</c:v>
                  </c:pt>
                  <c:pt idx="4">
                    <c:v>40</c:v>
                  </c:pt>
                  <c:pt idx="5">
                    <c:v>50</c:v>
                  </c:pt>
                  <c:pt idx="6">
                    <c:v>60</c:v>
                  </c:pt>
                  <c:pt idx="7">
                    <c:v>70</c:v>
                  </c:pt>
                  <c:pt idx="8">
                    <c:v>80</c:v>
                  </c:pt>
                  <c:pt idx="9">
                    <c:v>90</c:v>
                  </c:pt>
                </c15:dlblRangeCache>
              </c15:datalabelsRange>
            </c:ext>
            <c:ext xmlns:c16="http://schemas.microsoft.com/office/drawing/2014/chart" uri="{C3380CC4-5D6E-409C-BE32-E72D297353CC}">
              <c16:uniqueId val="{0000000D-5F49-4869-9C87-0CF51172B430}"/>
            </c:ext>
          </c:extLst>
        </c:ser>
        <c:dLbls>
          <c:showLegendKey val="0"/>
          <c:showVal val="0"/>
          <c:showCatName val="0"/>
          <c:showSerName val="0"/>
          <c:showPercent val="0"/>
          <c:showBubbleSize val="0"/>
          <c:showLeaderLines val="0"/>
        </c:dLbls>
        <c:firstSliceAng val="270"/>
        <c:holeSize val="75"/>
      </c:doughnutChart>
      <c:pieChart>
        <c:varyColors val="1"/>
        <c:ser>
          <c:idx val="2"/>
          <c:order val="2"/>
          <c:tx>
            <c:v>Pointer</c:v>
          </c:tx>
          <c:spPr>
            <a:noFill/>
            <a:ln>
              <a:noFill/>
            </a:ln>
          </c:spPr>
          <c:dPt>
            <c:idx val="0"/>
            <c:bubble3D val="0"/>
            <c:spPr>
              <a:noFill/>
              <a:ln w="19050">
                <a:noFill/>
              </a:ln>
              <a:effectLst/>
            </c:spPr>
            <c:extLst>
              <c:ext xmlns:c16="http://schemas.microsoft.com/office/drawing/2014/chart" uri="{C3380CC4-5D6E-409C-BE32-E72D297353CC}">
                <c16:uniqueId val="{00000011-5F49-4869-9C87-0CF51172B430}"/>
              </c:ext>
            </c:extLst>
          </c:dPt>
          <c:dPt>
            <c:idx val="1"/>
            <c:bubble3D val="0"/>
            <c:explosion val="5"/>
            <c:spPr>
              <a:solidFill>
                <a:schemeClr val="tx1"/>
              </a:solidFill>
              <a:ln w="19050">
                <a:noFill/>
              </a:ln>
              <a:effectLst/>
            </c:spPr>
            <c:extLst>
              <c:ext xmlns:c16="http://schemas.microsoft.com/office/drawing/2014/chart" uri="{C3380CC4-5D6E-409C-BE32-E72D297353CC}">
                <c16:uniqueId val="{00000012-5F49-4869-9C87-0CF51172B430}"/>
              </c:ext>
            </c:extLst>
          </c:dPt>
          <c:dPt>
            <c:idx val="2"/>
            <c:bubble3D val="0"/>
            <c:spPr>
              <a:noFill/>
              <a:ln w="19050">
                <a:noFill/>
              </a:ln>
              <a:effectLst/>
            </c:spPr>
            <c:extLst>
              <c:ext xmlns:c16="http://schemas.microsoft.com/office/drawing/2014/chart" uri="{C3380CC4-5D6E-409C-BE32-E72D297353CC}">
                <c16:uniqueId val="{00000031-0952-4A64-984C-451772A2F2BA}"/>
              </c:ext>
            </c:extLst>
          </c:dPt>
          <c:val>
            <c:numRef>
              <c:f>'My Progress'!$O$23:$O$25</c:f>
              <c:numCache>
                <c:formatCode>General</c:formatCode>
                <c:ptCount val="3"/>
                <c:pt idx="0" formatCode="0">
                  <c:v>0</c:v>
                </c:pt>
                <c:pt idx="1">
                  <c:v>1</c:v>
                </c:pt>
                <c:pt idx="2">
                  <c:v>199</c:v>
                </c:pt>
              </c:numCache>
            </c:numRef>
          </c:val>
          <c:extLst>
            <c:ext xmlns:c16="http://schemas.microsoft.com/office/drawing/2014/chart" uri="{C3380CC4-5D6E-409C-BE32-E72D297353CC}">
              <c16:uniqueId val="{0000000F-5F49-4869-9C87-0CF51172B430}"/>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378617073014103E-2"/>
          <c:y val="6.249986895568279E-2"/>
          <c:w val="0.85384028903452969"/>
          <c:h val="0.93750013104431718"/>
        </c:manualLayout>
      </c:layout>
      <c:doughnutChart>
        <c:varyColors val="1"/>
        <c:ser>
          <c:idx val="0"/>
          <c:order val="0"/>
          <c:tx>
            <c:v>Grade</c:v>
          </c:tx>
          <c:spPr>
            <a:ln>
              <a:solidFill>
                <a:schemeClr val="bg1"/>
              </a:solidFill>
            </a:ln>
          </c:spPr>
          <c:dPt>
            <c:idx val="0"/>
            <c:bubble3D val="0"/>
            <c:spPr>
              <a:solidFill>
                <a:srgbClr val="FF0000"/>
              </a:solidFill>
              <a:ln w="19050">
                <a:solidFill>
                  <a:schemeClr val="bg1"/>
                </a:solidFill>
              </a:ln>
              <a:effectLst/>
            </c:spPr>
            <c:extLst>
              <c:ext xmlns:c16="http://schemas.microsoft.com/office/drawing/2014/chart" uri="{C3380CC4-5D6E-409C-BE32-E72D297353CC}">
                <c16:uniqueId val="{00000001-F704-4448-8EC9-86B05565BFF0}"/>
              </c:ext>
            </c:extLst>
          </c:dPt>
          <c:dPt>
            <c:idx val="1"/>
            <c:bubble3D val="0"/>
            <c:spPr>
              <a:solidFill>
                <a:srgbClr val="FF0000"/>
              </a:solidFill>
              <a:ln w="19050">
                <a:solidFill>
                  <a:schemeClr val="bg1"/>
                </a:solidFill>
              </a:ln>
              <a:effectLst/>
            </c:spPr>
            <c:extLst>
              <c:ext xmlns:c16="http://schemas.microsoft.com/office/drawing/2014/chart" uri="{C3380CC4-5D6E-409C-BE32-E72D297353CC}">
                <c16:uniqueId val="{00000003-F704-4448-8EC9-86B05565BFF0}"/>
              </c:ext>
            </c:extLst>
          </c:dPt>
          <c:dPt>
            <c:idx val="2"/>
            <c:bubble3D val="0"/>
            <c:spPr>
              <a:solidFill>
                <a:srgbClr val="FF0000"/>
              </a:solidFill>
              <a:ln w="19050">
                <a:solidFill>
                  <a:schemeClr val="bg1"/>
                </a:solidFill>
              </a:ln>
              <a:effectLst/>
            </c:spPr>
            <c:extLst>
              <c:ext xmlns:c16="http://schemas.microsoft.com/office/drawing/2014/chart" uri="{C3380CC4-5D6E-409C-BE32-E72D297353CC}">
                <c16:uniqueId val="{00000005-F704-4448-8EC9-86B05565BFF0}"/>
              </c:ext>
            </c:extLst>
          </c:dPt>
          <c:dPt>
            <c:idx val="3"/>
            <c:bubble3D val="0"/>
            <c:spPr>
              <a:solidFill>
                <a:srgbClr val="FF0000"/>
              </a:solidFill>
              <a:ln w="19050">
                <a:solidFill>
                  <a:schemeClr val="bg1"/>
                </a:solidFill>
              </a:ln>
              <a:effectLst/>
            </c:spPr>
            <c:extLst>
              <c:ext xmlns:c16="http://schemas.microsoft.com/office/drawing/2014/chart" uri="{C3380CC4-5D6E-409C-BE32-E72D297353CC}">
                <c16:uniqueId val="{00000007-F704-4448-8EC9-86B05565BFF0}"/>
              </c:ext>
            </c:extLst>
          </c:dPt>
          <c:dPt>
            <c:idx val="4"/>
            <c:bubble3D val="0"/>
            <c:spPr>
              <a:solidFill>
                <a:srgbClr val="FF0000"/>
              </a:solidFill>
              <a:ln w="19050">
                <a:solidFill>
                  <a:schemeClr val="bg1"/>
                </a:solidFill>
              </a:ln>
              <a:effectLst/>
            </c:spPr>
            <c:extLst>
              <c:ext xmlns:c16="http://schemas.microsoft.com/office/drawing/2014/chart" uri="{C3380CC4-5D6E-409C-BE32-E72D297353CC}">
                <c16:uniqueId val="{00000009-F704-4448-8EC9-86B05565BFF0}"/>
              </c:ext>
            </c:extLst>
          </c:dPt>
          <c:dPt>
            <c:idx val="5"/>
            <c:bubble3D val="0"/>
            <c:spPr>
              <a:solidFill>
                <a:srgbClr val="FFFF00"/>
              </a:solidFill>
              <a:ln w="19050">
                <a:solidFill>
                  <a:schemeClr val="bg1"/>
                </a:solidFill>
              </a:ln>
              <a:effectLst/>
            </c:spPr>
            <c:extLst>
              <c:ext xmlns:c16="http://schemas.microsoft.com/office/drawing/2014/chart" uri="{C3380CC4-5D6E-409C-BE32-E72D297353CC}">
                <c16:uniqueId val="{0000000B-F704-4448-8EC9-86B05565BFF0}"/>
              </c:ext>
            </c:extLst>
          </c:dPt>
          <c:dPt>
            <c:idx val="6"/>
            <c:bubble3D val="0"/>
            <c:spPr>
              <a:solidFill>
                <a:srgbClr val="FFFF00"/>
              </a:solidFill>
              <a:ln w="19050">
                <a:solidFill>
                  <a:schemeClr val="bg1"/>
                </a:solidFill>
              </a:ln>
              <a:effectLst/>
            </c:spPr>
            <c:extLst>
              <c:ext xmlns:c16="http://schemas.microsoft.com/office/drawing/2014/chart" uri="{C3380CC4-5D6E-409C-BE32-E72D297353CC}">
                <c16:uniqueId val="{0000000D-F704-4448-8EC9-86B05565BFF0}"/>
              </c:ext>
            </c:extLst>
          </c:dPt>
          <c:dPt>
            <c:idx val="7"/>
            <c:bubble3D val="0"/>
            <c:spPr>
              <a:solidFill>
                <a:srgbClr val="00B050"/>
              </a:solidFill>
              <a:ln w="19050">
                <a:solidFill>
                  <a:schemeClr val="bg1"/>
                </a:solidFill>
              </a:ln>
              <a:effectLst/>
            </c:spPr>
            <c:extLst>
              <c:ext xmlns:c16="http://schemas.microsoft.com/office/drawing/2014/chart" uri="{C3380CC4-5D6E-409C-BE32-E72D297353CC}">
                <c16:uniqueId val="{0000000F-F704-4448-8EC9-86B05565BFF0}"/>
              </c:ext>
            </c:extLst>
          </c:dPt>
          <c:dPt>
            <c:idx val="8"/>
            <c:bubble3D val="0"/>
            <c:spPr>
              <a:solidFill>
                <a:srgbClr val="00B050"/>
              </a:solidFill>
              <a:ln w="19050">
                <a:solidFill>
                  <a:schemeClr val="bg1"/>
                </a:solidFill>
              </a:ln>
              <a:effectLst/>
            </c:spPr>
            <c:extLst>
              <c:ext xmlns:c16="http://schemas.microsoft.com/office/drawing/2014/chart" uri="{C3380CC4-5D6E-409C-BE32-E72D297353CC}">
                <c16:uniqueId val="{00000011-F704-4448-8EC9-86B05565BFF0}"/>
              </c:ext>
            </c:extLst>
          </c:dPt>
          <c:dPt>
            <c:idx val="9"/>
            <c:bubble3D val="0"/>
            <c:spPr>
              <a:solidFill>
                <a:srgbClr val="00B050"/>
              </a:solidFill>
              <a:ln w="19050">
                <a:solidFill>
                  <a:schemeClr val="bg1"/>
                </a:solidFill>
              </a:ln>
              <a:effectLst/>
            </c:spPr>
            <c:extLst>
              <c:ext xmlns:c16="http://schemas.microsoft.com/office/drawing/2014/chart" uri="{C3380CC4-5D6E-409C-BE32-E72D297353CC}">
                <c16:uniqueId val="{00000013-F704-4448-8EC9-86B05565BFF0}"/>
              </c:ext>
            </c:extLst>
          </c:dPt>
          <c:dPt>
            <c:idx val="10"/>
            <c:bubble3D val="0"/>
            <c:spPr>
              <a:noFill/>
              <a:ln w="19050">
                <a:solidFill>
                  <a:schemeClr val="bg1"/>
                </a:solidFill>
              </a:ln>
              <a:effectLst/>
            </c:spPr>
            <c:extLst>
              <c:ext xmlns:c16="http://schemas.microsoft.com/office/drawing/2014/chart" uri="{C3380CC4-5D6E-409C-BE32-E72D297353CC}">
                <c16:uniqueId val="{00000015-F704-4448-8EC9-86B05565BFF0}"/>
              </c:ext>
            </c:extLst>
          </c:dPt>
          <c:dLbls>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fld id="{F87CED8F-D7C3-4533-946A-2B185D6B4825}" type="CELLRANGE">
                      <a:rPr lang="en-US"/>
                      <a:pPr>
                        <a:defRPr>
                          <a:solidFill>
                            <a:schemeClr val="bg1"/>
                          </a:solidFill>
                        </a:defRPr>
                      </a:pPr>
                      <a:t>[CELLRANGE]</a:t>
                    </a:fld>
                    <a:endParaRPr lang="en-GB"/>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F704-4448-8EC9-86B05565BFF0}"/>
                </c:ext>
              </c:extLst>
            </c:dLbl>
            <c:dLbl>
              <c:idx val="1"/>
              <c:tx>
                <c:rich>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fld id="{12EFA09B-F8B7-48FE-8DC7-B85A2927EAC7}" type="CELLRANGE">
                      <a:rPr lang="en-GB"/>
                      <a:pPr>
                        <a:defRPr>
                          <a:solidFill>
                            <a:schemeClr val="bg1"/>
                          </a:solidFill>
                        </a:defRPr>
                      </a:pPr>
                      <a:t>[CELLRANGE]</a:t>
                    </a:fld>
                    <a:endParaRPr lang="en-GB"/>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F704-4448-8EC9-86B05565BFF0}"/>
                </c:ext>
              </c:extLst>
            </c:dLbl>
            <c:dLbl>
              <c:idx val="2"/>
              <c:tx>
                <c:rich>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fld id="{5E6209EF-1086-45E6-B605-296CAF28EFEA}" type="CELLRANGE">
                      <a:rPr lang="en-GB"/>
                      <a:pPr>
                        <a:defRPr>
                          <a:solidFill>
                            <a:schemeClr val="bg1"/>
                          </a:solidFill>
                        </a:defRPr>
                      </a:pPr>
                      <a:t>[CELLRANGE]</a:t>
                    </a:fld>
                    <a:endParaRPr lang="en-GB"/>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F704-4448-8EC9-86B05565BFF0}"/>
                </c:ext>
              </c:extLst>
            </c:dLbl>
            <c:dLbl>
              <c:idx val="3"/>
              <c:tx>
                <c:rich>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fld id="{F3A32A34-6CA8-4870-B1B7-0D1C490FDC8D}" type="CELLRANGE">
                      <a:rPr lang="en-GB"/>
                      <a:pPr>
                        <a:defRPr>
                          <a:solidFill>
                            <a:schemeClr val="bg1"/>
                          </a:solidFill>
                        </a:defRPr>
                      </a:pPr>
                      <a:t>[CELLRANGE]</a:t>
                    </a:fld>
                    <a:endParaRPr lang="en-GB"/>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F704-4448-8EC9-86B05565BFF0}"/>
                </c:ext>
              </c:extLst>
            </c:dLbl>
            <c:dLbl>
              <c:idx val="4"/>
              <c:tx>
                <c:rich>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fld id="{281DFB20-8A87-49DF-801E-21F1225D352F}" type="CELLRANGE">
                      <a:rPr lang="en-GB"/>
                      <a:pPr>
                        <a:defRPr>
                          <a:solidFill>
                            <a:schemeClr val="bg1"/>
                          </a:solidFill>
                        </a:defRPr>
                      </a:pPr>
                      <a:t>[CELLRANGE]</a:t>
                    </a:fld>
                    <a:endParaRPr lang="en-GB"/>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F704-4448-8EC9-86B05565BFF0}"/>
                </c:ext>
              </c:extLst>
            </c:dLbl>
            <c:dLbl>
              <c:idx val="5"/>
              <c:tx>
                <c:rich>
                  <a:bodyPr/>
                  <a:lstStyle/>
                  <a:p>
                    <a:fld id="{B5576DC7-5568-44CB-B25F-C6BC1C093F3C}"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F704-4448-8EC9-86B05565BFF0}"/>
                </c:ext>
              </c:extLst>
            </c:dLbl>
            <c:dLbl>
              <c:idx val="6"/>
              <c:tx>
                <c:rich>
                  <a:bodyPr/>
                  <a:lstStyle/>
                  <a:p>
                    <a:fld id="{A27F33F1-5081-42BC-95E2-6CD80ED821C1}"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F704-4448-8EC9-86B05565BFF0}"/>
                </c:ext>
              </c:extLst>
            </c:dLbl>
            <c:dLbl>
              <c:idx val="7"/>
              <c:tx>
                <c:rich>
                  <a:bodyPr/>
                  <a:lstStyle/>
                  <a:p>
                    <a:fld id="{CA9C470C-A8B1-4051-878B-3E55298B8A28}"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F704-4448-8EC9-86B05565BFF0}"/>
                </c:ext>
              </c:extLst>
            </c:dLbl>
            <c:dLbl>
              <c:idx val="8"/>
              <c:tx>
                <c:rich>
                  <a:bodyPr/>
                  <a:lstStyle/>
                  <a:p>
                    <a:fld id="{59F35C53-651E-4240-9FB6-0B791210BF3A}"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F704-4448-8EC9-86B05565BFF0}"/>
                </c:ext>
              </c:extLst>
            </c:dLbl>
            <c:dLbl>
              <c:idx val="9"/>
              <c:tx>
                <c:rich>
                  <a:bodyPr/>
                  <a:lstStyle/>
                  <a:p>
                    <a:fld id="{A416F6DF-141C-47BD-BC81-B4F3BC460B7D}"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F704-4448-8EC9-86B05565BFF0}"/>
                </c:ext>
              </c:extLst>
            </c:dLbl>
            <c:dLbl>
              <c:idx val="1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F704-4448-8EC9-86B05565BFF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ext>
            </c:extLst>
          </c:dLbls>
          <c:val>
            <c:numRef>
              <c:f>'Work Record'!$J$8:$J$18</c:f>
              <c:numCache>
                <c:formatCode>0%</c:formatCode>
                <c:ptCount val="11"/>
                <c:pt idx="0">
                  <c:v>0.10625</c:v>
                </c:pt>
                <c:pt idx="1">
                  <c:v>0.1125</c:v>
                </c:pt>
                <c:pt idx="2">
                  <c:v>0.11249999999999999</c:v>
                </c:pt>
                <c:pt idx="3">
                  <c:v>0.11875000000000002</c:v>
                </c:pt>
                <c:pt idx="4">
                  <c:v>8.7499999999999967E-2</c:v>
                </c:pt>
                <c:pt idx="5">
                  <c:v>8.7500000000000022E-2</c:v>
                </c:pt>
                <c:pt idx="6">
                  <c:v>8.7500000000000022E-2</c:v>
                </c:pt>
                <c:pt idx="7">
                  <c:v>6.8749999999999978E-2</c:v>
                </c:pt>
                <c:pt idx="8">
                  <c:v>7.4999999999999956E-2</c:v>
                </c:pt>
                <c:pt idx="9">
                  <c:v>0.14000000000000001</c:v>
                </c:pt>
                <c:pt idx="10">
                  <c:v>1</c:v>
                </c:pt>
              </c:numCache>
            </c:numRef>
          </c:val>
          <c:extLst>
            <c:ext xmlns:c15="http://schemas.microsoft.com/office/drawing/2012/chart" uri="{02D57815-91ED-43cb-92C2-25804820EDAC}">
              <c15:filteredCategoryTitle>
                <c15:cat>
                  <c:numRef>
                    <c:extLst>
                      <c:ext uri="{02D57815-91ED-43cb-92C2-25804820EDAC}">
                        <c15:formulaRef>
                          <c15:sqref>'My Progress'!$Q$8:$Q$17</c15:sqref>
                        </c15:formulaRef>
                      </c:ext>
                    </c:extLst>
                    <c:numCache>
                      <c:formatCode>General</c:formatCode>
                      <c:ptCount val="10"/>
                      <c:pt idx="0">
                        <c:v>0</c:v>
                      </c:pt>
                      <c:pt idx="1">
                        <c:v>10</c:v>
                      </c:pt>
                      <c:pt idx="2">
                        <c:v>20</c:v>
                      </c:pt>
                      <c:pt idx="3">
                        <c:v>30</c:v>
                      </c:pt>
                      <c:pt idx="4">
                        <c:v>40</c:v>
                      </c:pt>
                      <c:pt idx="5">
                        <c:v>50</c:v>
                      </c:pt>
                      <c:pt idx="6">
                        <c:v>60</c:v>
                      </c:pt>
                      <c:pt idx="7">
                        <c:v>70</c:v>
                      </c:pt>
                      <c:pt idx="8">
                        <c:v>80</c:v>
                      </c:pt>
                      <c:pt idx="9">
                        <c:v>90</c:v>
                      </c:pt>
                    </c:numCache>
                  </c:numRef>
                </c15:cat>
              </c15:filteredCategoryTitle>
            </c:ext>
            <c:ext xmlns:c15="http://schemas.microsoft.com/office/drawing/2012/chart" uri="{02D57815-91ED-43cb-92C2-25804820EDAC}">
              <c15:datalabelsRange>
                <c15:f>'Work Record'!$L$8:$L$17</c15:f>
                <c15:dlblRangeCache>
                  <c:ptCount val="10"/>
                  <c:pt idx="0">
                    <c:v>U</c:v>
                  </c:pt>
                  <c:pt idx="1">
                    <c:v>1</c:v>
                  </c:pt>
                  <c:pt idx="2">
                    <c:v>2</c:v>
                  </c:pt>
                  <c:pt idx="3">
                    <c:v>3</c:v>
                  </c:pt>
                  <c:pt idx="4">
                    <c:v>4</c:v>
                  </c:pt>
                  <c:pt idx="5">
                    <c:v>5</c:v>
                  </c:pt>
                  <c:pt idx="6">
                    <c:v>6</c:v>
                  </c:pt>
                  <c:pt idx="7">
                    <c:v>7</c:v>
                  </c:pt>
                  <c:pt idx="8">
                    <c:v>8</c:v>
                  </c:pt>
                  <c:pt idx="9">
                    <c:v>9</c:v>
                  </c:pt>
                </c15:dlblRangeCache>
              </c15:datalabelsRange>
            </c:ext>
            <c:ext xmlns:c16="http://schemas.microsoft.com/office/drawing/2014/chart" uri="{C3380CC4-5D6E-409C-BE32-E72D297353CC}">
              <c16:uniqueId val="{00000016-F704-4448-8EC9-86B05565BFF0}"/>
            </c:ext>
          </c:extLst>
        </c:ser>
        <c:ser>
          <c:idx val="1"/>
          <c:order val="1"/>
          <c:tx>
            <c:v>Percent</c:v>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8-F704-4448-8EC9-86B05565BFF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A-F704-4448-8EC9-86B05565BFF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C-F704-4448-8EC9-86B05565BFF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E-F704-4448-8EC9-86B05565BFF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0-F704-4448-8EC9-86B05565BFF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2-F704-4448-8EC9-86B05565BFF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4-F704-4448-8EC9-86B05565BFF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6-F704-4448-8EC9-86B05565BFF0}"/>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8-F704-4448-8EC9-86B05565BFF0}"/>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2A-F704-4448-8EC9-86B05565BFF0}"/>
              </c:ext>
            </c:extLst>
          </c:dPt>
          <c:dPt>
            <c:idx val="10"/>
            <c:bubble3D val="0"/>
            <c:spPr>
              <a:noFill/>
              <a:ln w="19050">
                <a:solidFill>
                  <a:schemeClr val="lt1"/>
                </a:solidFill>
              </a:ln>
              <a:effectLst/>
            </c:spPr>
            <c:extLst>
              <c:ext xmlns:c16="http://schemas.microsoft.com/office/drawing/2014/chart" uri="{C3380CC4-5D6E-409C-BE32-E72D297353CC}">
                <c16:uniqueId val="{0000002C-F704-4448-8EC9-86B05565BFF0}"/>
              </c:ext>
            </c:extLst>
          </c:dPt>
          <c:dLbls>
            <c:dLbl>
              <c:idx val="0"/>
              <c:layout>
                <c:manualLayout>
                  <c:x val="-4.0549612211074053E-2"/>
                  <c:y val="4.0162128504264302E-2"/>
                </c:manualLayout>
              </c:layout>
              <c:tx>
                <c:rich>
                  <a:bodyPr/>
                  <a:lstStyle/>
                  <a:p>
                    <a:fld id="{724E0166-E010-409E-925C-6DB9A2F54C6F}"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8-F704-4448-8EC9-86B05565BFF0}"/>
                </c:ext>
              </c:extLst>
            </c:dLbl>
            <c:dLbl>
              <c:idx val="1"/>
              <c:layout>
                <c:manualLayout>
                  <c:x val="-5.4066149614765378E-2"/>
                  <c:y val="2.6105383527771794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solidFill>
                        <a:latin typeface="+mn-lt"/>
                        <a:ea typeface="+mn-ea"/>
                        <a:cs typeface="+mn-cs"/>
                      </a:defRPr>
                    </a:pPr>
                    <a:fld id="{10BDCE21-9C6C-46AE-A08E-6F273FD9203B}" type="CELLRANGE">
                      <a:rPr lang="en-US"/>
                      <a:pPr>
                        <a:defRPr>
                          <a:solidFill>
                            <a:schemeClr val="tx1"/>
                          </a:solidFill>
                        </a:defRPr>
                      </a:pPr>
                      <a:t>[CELLRANGE]</a:t>
                    </a:fld>
                    <a:endParaRPr lang="en-GB"/>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manualLayout>
                      <c:w val="5.1092511385953283E-2"/>
                      <c:h val="5.2150681981403352E-2"/>
                    </c:manualLayout>
                  </c15:layout>
                  <c15:dlblFieldTable/>
                  <c15:showDataLabelsRange val="1"/>
                </c:ext>
                <c:ext xmlns:c16="http://schemas.microsoft.com/office/drawing/2014/chart" uri="{C3380CC4-5D6E-409C-BE32-E72D297353CC}">
                  <c16:uniqueId val="{0000001A-F704-4448-8EC9-86B05565BFF0}"/>
                </c:ext>
              </c:extLst>
            </c:dLbl>
            <c:dLbl>
              <c:idx val="2"/>
              <c:layout>
                <c:manualLayout>
                  <c:x val="-5.7445283965688217E-2"/>
                  <c:y val="1.204863855127929E-2"/>
                </c:manualLayout>
              </c:layout>
              <c:tx>
                <c:rich>
                  <a:bodyPr/>
                  <a:lstStyle/>
                  <a:p>
                    <a:fld id="{F4435A7B-496B-4201-B508-62EAD3924EC9}"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C-F704-4448-8EC9-86B05565BFF0}"/>
                </c:ext>
              </c:extLst>
            </c:dLbl>
            <c:dLbl>
              <c:idx val="3"/>
              <c:layout>
                <c:manualLayout>
                  <c:x val="-6.0824418316611083E-2"/>
                  <c:y val="-4.0162128504264488E-3"/>
                </c:manualLayout>
              </c:layout>
              <c:tx>
                <c:rich>
                  <a:bodyPr/>
                  <a:lstStyle/>
                  <a:p>
                    <a:fld id="{661EDA84-BC7A-46F0-9098-008A4B1E35FC}"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E-F704-4448-8EC9-86B05565BFF0}"/>
                </c:ext>
              </c:extLst>
            </c:dLbl>
            <c:dLbl>
              <c:idx val="4"/>
              <c:layout>
                <c:manualLayout>
                  <c:x val="-6.0824418316611055E-2"/>
                  <c:y val="-2.4097277102558597E-2"/>
                </c:manualLayout>
              </c:layout>
              <c:tx>
                <c:rich>
                  <a:bodyPr/>
                  <a:lstStyle/>
                  <a:p>
                    <a:fld id="{36936E5F-F4B6-44C9-938B-891A1FE8F192}"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F704-4448-8EC9-86B05565BFF0}"/>
                </c:ext>
              </c:extLst>
            </c:dLbl>
            <c:dLbl>
              <c:idx val="5"/>
              <c:layout>
                <c:manualLayout>
                  <c:x val="-4.7307880912919646E-2"/>
                  <c:y val="-4.8194554205117174E-2"/>
                </c:manualLayout>
              </c:layout>
              <c:tx>
                <c:rich>
                  <a:bodyPr/>
                  <a:lstStyle/>
                  <a:p>
                    <a:fld id="{117A0554-49B1-436E-A6A0-8A9A02B2BFD5}"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2-F704-4448-8EC9-86B05565BFF0}"/>
                </c:ext>
              </c:extLst>
            </c:dLbl>
            <c:dLbl>
              <c:idx val="6"/>
              <c:layout>
                <c:manualLayout>
                  <c:x val="-2.3653940456459854E-2"/>
                  <c:y val="-6.0243192756396453E-2"/>
                </c:manualLayout>
              </c:layout>
              <c:tx>
                <c:rich>
                  <a:bodyPr/>
                  <a:lstStyle/>
                  <a:p>
                    <a:fld id="{8BAA30CE-8B5F-4078-A170-83F90E9A79B4}"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4-F704-4448-8EC9-86B05565BFF0}"/>
                </c:ext>
              </c:extLst>
            </c:dLbl>
            <c:dLbl>
              <c:idx val="7"/>
              <c:layout>
                <c:manualLayout>
                  <c:x val="-1.0137403052768508E-2"/>
                  <c:y val="-6.8275618457249318E-2"/>
                </c:manualLayout>
              </c:layout>
              <c:tx>
                <c:rich>
                  <a:bodyPr/>
                  <a:lstStyle/>
                  <a:p>
                    <a:fld id="{5FFC8BC8-652E-41F3-BF9A-36180D633D2D}"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6-F704-4448-8EC9-86B05565BFF0}"/>
                </c:ext>
              </c:extLst>
            </c:dLbl>
            <c:dLbl>
              <c:idx val="8"/>
              <c:layout>
                <c:manualLayout>
                  <c:x val="6.7582687018456723E-3"/>
                  <c:y val="-6.8275618457249318E-2"/>
                </c:manualLayout>
              </c:layout>
              <c:tx>
                <c:rich>
                  <a:bodyPr/>
                  <a:lstStyle/>
                  <a:p>
                    <a:fld id="{326082CC-91B0-431D-B546-06944614CA72}"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8-F704-4448-8EC9-86B05565BFF0}"/>
                </c:ext>
              </c:extLst>
            </c:dLbl>
            <c:dLbl>
              <c:idx val="9"/>
              <c:layout>
                <c:manualLayout>
                  <c:x val="2.7033074807382568E-2"/>
                  <c:y val="-6.8275618457249318E-2"/>
                </c:manualLayout>
              </c:layout>
              <c:tx>
                <c:rich>
                  <a:bodyPr/>
                  <a:lstStyle/>
                  <a:p>
                    <a:fld id="{2D03BBDD-3E8F-463B-967B-45EB4CCD9760}"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A-F704-4448-8EC9-86B05565BFF0}"/>
                </c:ext>
              </c:extLst>
            </c:dLbl>
            <c:dLbl>
              <c:idx val="1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C-F704-4448-8EC9-86B05565BFF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ext>
            </c:extLst>
          </c:dLbls>
          <c:val>
            <c:numRef>
              <c:f>'My Progress'!$R$8:$R$18</c:f>
              <c:numCache>
                <c:formatCode>General</c:formatCode>
                <c:ptCount val="11"/>
                <c:pt idx="0">
                  <c:v>10</c:v>
                </c:pt>
                <c:pt idx="1">
                  <c:v>10</c:v>
                </c:pt>
                <c:pt idx="2">
                  <c:v>10</c:v>
                </c:pt>
                <c:pt idx="3">
                  <c:v>10</c:v>
                </c:pt>
                <c:pt idx="4">
                  <c:v>10</c:v>
                </c:pt>
                <c:pt idx="5">
                  <c:v>10</c:v>
                </c:pt>
                <c:pt idx="6">
                  <c:v>10</c:v>
                </c:pt>
                <c:pt idx="7">
                  <c:v>10</c:v>
                </c:pt>
                <c:pt idx="8">
                  <c:v>10</c:v>
                </c:pt>
                <c:pt idx="9">
                  <c:v>10</c:v>
                </c:pt>
                <c:pt idx="10">
                  <c:v>100</c:v>
                </c:pt>
              </c:numCache>
            </c:numRef>
          </c:val>
          <c:extLst>
            <c:ext xmlns:c15="http://schemas.microsoft.com/office/drawing/2012/chart" uri="{02D57815-91ED-43cb-92C2-25804820EDAC}">
              <c15:filteredCategoryTitle>
                <c15:cat>
                  <c:numRef>
                    <c:extLst>
                      <c:ext uri="{02D57815-91ED-43cb-92C2-25804820EDAC}">
                        <c15:formulaRef>
                          <c15:sqref>'My Progress'!$Q$8:$Q$17</c15:sqref>
                        </c15:formulaRef>
                      </c:ext>
                    </c:extLst>
                    <c:numCache>
                      <c:formatCode>General</c:formatCode>
                      <c:ptCount val="10"/>
                      <c:pt idx="0">
                        <c:v>0</c:v>
                      </c:pt>
                      <c:pt idx="1">
                        <c:v>10</c:v>
                      </c:pt>
                      <c:pt idx="2">
                        <c:v>20</c:v>
                      </c:pt>
                      <c:pt idx="3">
                        <c:v>30</c:v>
                      </c:pt>
                      <c:pt idx="4">
                        <c:v>40</c:v>
                      </c:pt>
                      <c:pt idx="5">
                        <c:v>50</c:v>
                      </c:pt>
                      <c:pt idx="6">
                        <c:v>60</c:v>
                      </c:pt>
                      <c:pt idx="7">
                        <c:v>70</c:v>
                      </c:pt>
                      <c:pt idx="8">
                        <c:v>80</c:v>
                      </c:pt>
                      <c:pt idx="9">
                        <c:v>90</c:v>
                      </c:pt>
                    </c:numCache>
                  </c:numRef>
                </c15:cat>
              </c15:filteredCategoryTitle>
            </c:ext>
            <c:ext xmlns:c15="http://schemas.microsoft.com/office/drawing/2012/chart" uri="{02D57815-91ED-43cb-92C2-25804820EDAC}">
              <c15:datalabelsRange>
                <c15:f>'My Progress'!$Q$8:$Q$17</c15:f>
                <c15:dlblRangeCache>
                  <c:ptCount val="10"/>
                  <c:pt idx="0">
                    <c:v>0</c:v>
                  </c:pt>
                  <c:pt idx="1">
                    <c:v>10</c:v>
                  </c:pt>
                  <c:pt idx="2">
                    <c:v>20</c:v>
                  </c:pt>
                  <c:pt idx="3">
                    <c:v>30</c:v>
                  </c:pt>
                  <c:pt idx="4">
                    <c:v>40</c:v>
                  </c:pt>
                  <c:pt idx="5">
                    <c:v>50</c:v>
                  </c:pt>
                  <c:pt idx="6">
                    <c:v>60</c:v>
                  </c:pt>
                  <c:pt idx="7">
                    <c:v>70</c:v>
                  </c:pt>
                  <c:pt idx="8">
                    <c:v>80</c:v>
                  </c:pt>
                  <c:pt idx="9">
                    <c:v>90</c:v>
                  </c:pt>
                </c15:dlblRangeCache>
              </c15:datalabelsRange>
            </c:ext>
            <c:ext xmlns:c16="http://schemas.microsoft.com/office/drawing/2014/chart" uri="{C3380CC4-5D6E-409C-BE32-E72D297353CC}">
              <c16:uniqueId val="{0000002D-F704-4448-8EC9-86B05565BFF0}"/>
            </c:ext>
          </c:extLst>
        </c:ser>
        <c:dLbls>
          <c:showLegendKey val="0"/>
          <c:showVal val="0"/>
          <c:showCatName val="0"/>
          <c:showSerName val="0"/>
          <c:showPercent val="0"/>
          <c:showBubbleSize val="0"/>
          <c:showLeaderLines val="0"/>
        </c:dLbls>
        <c:firstSliceAng val="270"/>
        <c:holeSize val="75"/>
      </c:doughnutChart>
      <c:pieChart>
        <c:varyColors val="1"/>
        <c:ser>
          <c:idx val="2"/>
          <c:order val="2"/>
          <c:tx>
            <c:v>Pointer</c:v>
          </c:tx>
          <c:spPr>
            <a:noFill/>
            <a:ln>
              <a:noFill/>
            </a:ln>
          </c:spPr>
          <c:dPt>
            <c:idx val="0"/>
            <c:bubble3D val="0"/>
            <c:spPr>
              <a:noFill/>
              <a:ln w="19050">
                <a:noFill/>
              </a:ln>
              <a:effectLst/>
            </c:spPr>
            <c:extLst>
              <c:ext xmlns:c16="http://schemas.microsoft.com/office/drawing/2014/chart" uri="{C3380CC4-5D6E-409C-BE32-E72D297353CC}">
                <c16:uniqueId val="{0000002F-F704-4448-8EC9-86B05565BFF0}"/>
              </c:ext>
            </c:extLst>
          </c:dPt>
          <c:dPt>
            <c:idx val="1"/>
            <c:bubble3D val="0"/>
            <c:explosion val="5"/>
            <c:spPr>
              <a:solidFill>
                <a:schemeClr val="tx1"/>
              </a:solidFill>
              <a:ln w="19050">
                <a:noFill/>
              </a:ln>
              <a:effectLst/>
            </c:spPr>
            <c:extLst>
              <c:ext xmlns:c16="http://schemas.microsoft.com/office/drawing/2014/chart" uri="{C3380CC4-5D6E-409C-BE32-E72D297353CC}">
                <c16:uniqueId val="{00000031-F704-4448-8EC9-86B05565BFF0}"/>
              </c:ext>
            </c:extLst>
          </c:dPt>
          <c:dPt>
            <c:idx val="2"/>
            <c:bubble3D val="0"/>
            <c:spPr>
              <a:noFill/>
              <a:ln w="19050">
                <a:noFill/>
              </a:ln>
              <a:effectLst/>
            </c:spPr>
            <c:extLst>
              <c:ext xmlns:c16="http://schemas.microsoft.com/office/drawing/2014/chart" uri="{C3380CC4-5D6E-409C-BE32-E72D297353CC}">
                <c16:uniqueId val="{00000033-F704-4448-8EC9-86B05565BFF0}"/>
              </c:ext>
            </c:extLst>
          </c:dPt>
          <c:val>
            <c:numRef>
              <c:f>'My Progress'!$P$23:$P$25</c:f>
              <c:numCache>
                <c:formatCode>General</c:formatCode>
                <c:ptCount val="3"/>
                <c:pt idx="0" formatCode="0">
                  <c:v>0</c:v>
                </c:pt>
                <c:pt idx="1">
                  <c:v>1</c:v>
                </c:pt>
                <c:pt idx="2">
                  <c:v>199</c:v>
                </c:pt>
              </c:numCache>
            </c:numRef>
          </c:val>
          <c:extLst>
            <c:ext xmlns:c16="http://schemas.microsoft.com/office/drawing/2014/chart" uri="{C3380CC4-5D6E-409C-BE32-E72D297353CC}">
              <c16:uniqueId val="{00000034-F704-4448-8EC9-86B05565BFF0}"/>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www.aqa.org.uk/subjects/computer-science-and-it/gcse/computer-science-8525"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10</xdr:col>
      <xdr:colOff>250507</xdr:colOff>
      <xdr:row>6</xdr:row>
      <xdr:rowOff>91440</xdr:rowOff>
    </xdr:from>
    <xdr:to>
      <xdr:col>18</xdr:col>
      <xdr:colOff>226218</xdr:colOff>
      <xdr:row>27</xdr:row>
      <xdr:rowOff>20954</xdr:rowOff>
    </xdr:to>
    <xdr:graphicFrame macro="">
      <xdr:nvGraphicFramePr>
        <xdr:cNvPr id="8" name="Chart 7">
          <a:extLst>
            <a:ext uri="{FF2B5EF4-FFF2-40B4-BE49-F238E27FC236}">
              <a16:creationId xmlns:a16="http://schemas.microsoft.com/office/drawing/2014/main" id="{DE77543E-07F0-4092-8BBE-00D905D250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440302</xdr:colOff>
      <xdr:row>14</xdr:row>
      <xdr:rowOff>121444</xdr:rowOff>
    </xdr:from>
    <xdr:to>
      <xdr:col>15</xdr:col>
      <xdr:colOff>49530</xdr:colOff>
      <xdr:row>16</xdr:row>
      <xdr:rowOff>51911</xdr:rowOff>
    </xdr:to>
    <xdr:sp macro="" textlink="$O$23">
      <xdr:nvSpPr>
        <xdr:cNvPr id="9" name="TextBox 8">
          <a:extLst>
            <a:ext uri="{FF2B5EF4-FFF2-40B4-BE49-F238E27FC236}">
              <a16:creationId xmlns:a16="http://schemas.microsoft.com/office/drawing/2014/main" id="{D83CDE51-B084-4DA2-B19C-005EC4685F4B}"/>
            </a:ext>
          </a:extLst>
        </xdr:cNvPr>
        <xdr:cNvSpPr txBox="1"/>
      </xdr:nvSpPr>
      <xdr:spPr>
        <a:xfrm>
          <a:off x="14596833" y="4050507"/>
          <a:ext cx="871291" cy="3352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fld id="{48286340-240A-4A42-AF56-10BFCDCE951D}" type="TxLink">
            <a:rPr lang="en-US" sz="1800" b="1" i="0" u="none" strike="noStrike">
              <a:solidFill>
                <a:srgbClr val="000000"/>
              </a:solidFill>
              <a:latin typeface="Calibri"/>
              <a:cs typeface="Calibri"/>
            </a:rPr>
            <a:pPr algn="ctr"/>
            <a:t>0</a:t>
          </a:fld>
          <a:endParaRPr lang="en-GB" sz="1800" b="1"/>
        </a:p>
      </xdr:txBody>
    </xdr:sp>
    <xdr:clientData/>
  </xdr:twoCellAnchor>
  <xdr:twoCellAnchor>
    <xdr:from>
      <xdr:col>11</xdr:col>
      <xdr:colOff>180635</xdr:colOff>
      <xdr:row>16</xdr:row>
      <xdr:rowOff>141243</xdr:rowOff>
    </xdr:from>
    <xdr:to>
      <xdr:col>17</xdr:col>
      <xdr:colOff>273844</xdr:colOff>
      <xdr:row>19</xdr:row>
      <xdr:rowOff>21432</xdr:rowOff>
    </xdr:to>
    <xdr:sp macro="" textlink="">
      <xdr:nvSpPr>
        <xdr:cNvPr id="11" name="TextBox 10">
          <a:extLst>
            <a:ext uri="{FF2B5EF4-FFF2-40B4-BE49-F238E27FC236}">
              <a16:creationId xmlns:a16="http://schemas.microsoft.com/office/drawing/2014/main" id="{2A92A340-2054-45CD-BAAA-66C20886CE27}"/>
            </a:ext>
          </a:extLst>
        </xdr:cNvPr>
        <xdr:cNvSpPr txBox="1"/>
      </xdr:nvSpPr>
      <xdr:spPr>
        <a:xfrm>
          <a:off x="13075104" y="4475118"/>
          <a:ext cx="3879396" cy="487408"/>
        </a:xfrm>
        <a:prstGeom prst="rect">
          <a:avLst/>
        </a:prstGeom>
        <a:solidFill>
          <a:srgbClr val="002060"/>
        </a:solidFill>
        <a:ln w="9525" cmpd="sng">
          <a:solidFill>
            <a:schemeClr val="lt1">
              <a:shade val="50000"/>
            </a:schemeClr>
          </a:solidFill>
        </a:ln>
        <a:scene3d>
          <a:camera prst="orthographicFront"/>
          <a:lightRig rig="threePt" dir="t"/>
        </a:scene3d>
        <a:sp3d>
          <a:bevelT prst="relaxedInset"/>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800">
              <a:solidFill>
                <a:schemeClr val="bg1"/>
              </a:solidFill>
            </a:rPr>
            <a:t>Paper 1 - Current level indicator</a:t>
          </a:r>
        </a:p>
      </xdr:txBody>
    </xdr:sp>
    <xdr:clientData/>
  </xdr:twoCellAnchor>
  <xdr:twoCellAnchor>
    <xdr:from>
      <xdr:col>10</xdr:col>
      <xdr:colOff>464342</xdr:colOff>
      <xdr:row>19</xdr:row>
      <xdr:rowOff>35717</xdr:rowOff>
    </xdr:from>
    <xdr:to>
      <xdr:col>18</xdr:col>
      <xdr:colOff>16191</xdr:colOff>
      <xdr:row>38</xdr:row>
      <xdr:rowOff>16192</xdr:rowOff>
    </xdr:to>
    <xdr:graphicFrame macro="">
      <xdr:nvGraphicFramePr>
        <xdr:cNvPr id="12" name="Chart 11">
          <a:extLst>
            <a:ext uri="{FF2B5EF4-FFF2-40B4-BE49-F238E27FC236}">
              <a16:creationId xmlns:a16="http://schemas.microsoft.com/office/drawing/2014/main" id="{01B2B54B-B714-47AC-A227-E7B9D73FC5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512217</xdr:colOff>
      <xdr:row>27</xdr:row>
      <xdr:rowOff>122872</xdr:rowOff>
    </xdr:from>
    <xdr:to>
      <xdr:col>14</xdr:col>
      <xdr:colOff>607218</xdr:colOff>
      <xdr:row>29</xdr:row>
      <xdr:rowOff>18095</xdr:rowOff>
    </xdr:to>
    <xdr:sp macro="" textlink="$P$23">
      <xdr:nvSpPr>
        <xdr:cNvPr id="13" name="TextBox 12">
          <a:extLst>
            <a:ext uri="{FF2B5EF4-FFF2-40B4-BE49-F238E27FC236}">
              <a16:creationId xmlns:a16="http://schemas.microsoft.com/office/drawing/2014/main" id="{B8EBF4FC-C0C3-48F5-BF40-4442786ADCE0}"/>
            </a:ext>
          </a:extLst>
        </xdr:cNvPr>
        <xdr:cNvSpPr txBox="1"/>
      </xdr:nvSpPr>
      <xdr:spPr>
        <a:xfrm>
          <a:off x="14668748" y="6909435"/>
          <a:ext cx="726033" cy="3357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fld id="{073B3C52-D03E-4F5C-A895-EC6CA676D1CA}" type="TxLink">
            <a:rPr lang="en-US" sz="1800" b="1" i="0" u="none" strike="noStrike">
              <a:solidFill>
                <a:srgbClr val="000000"/>
              </a:solidFill>
              <a:latin typeface="Calibri"/>
              <a:cs typeface="Calibri"/>
            </a:rPr>
            <a:pPr algn="ctr"/>
            <a:t>0</a:t>
          </a:fld>
          <a:endParaRPr lang="en-GB" sz="3200" b="1"/>
        </a:p>
      </xdr:txBody>
    </xdr:sp>
    <xdr:clientData/>
  </xdr:twoCellAnchor>
  <xdr:twoCellAnchor>
    <xdr:from>
      <xdr:col>11</xdr:col>
      <xdr:colOff>172540</xdr:colOff>
      <xdr:row>29</xdr:row>
      <xdr:rowOff>99334</xdr:rowOff>
    </xdr:from>
    <xdr:to>
      <xdr:col>17</xdr:col>
      <xdr:colOff>311468</xdr:colOff>
      <xdr:row>31</xdr:row>
      <xdr:rowOff>103348</xdr:rowOff>
    </xdr:to>
    <xdr:sp macro="" textlink="">
      <xdr:nvSpPr>
        <xdr:cNvPr id="14" name="TextBox 13">
          <a:extLst>
            <a:ext uri="{FF2B5EF4-FFF2-40B4-BE49-F238E27FC236}">
              <a16:creationId xmlns:a16="http://schemas.microsoft.com/office/drawing/2014/main" id="{52522738-E932-4022-A1D3-CE9619D4D805}"/>
            </a:ext>
          </a:extLst>
        </xdr:cNvPr>
        <xdr:cNvSpPr txBox="1"/>
      </xdr:nvSpPr>
      <xdr:spPr>
        <a:xfrm>
          <a:off x="13067009" y="7326428"/>
          <a:ext cx="3925115" cy="456451"/>
        </a:xfrm>
        <a:prstGeom prst="rect">
          <a:avLst/>
        </a:prstGeom>
        <a:solidFill>
          <a:srgbClr val="002060"/>
        </a:solidFill>
        <a:ln w="9525" cmpd="sng">
          <a:solidFill>
            <a:schemeClr val="lt1">
              <a:shade val="50000"/>
            </a:schemeClr>
          </a:solidFill>
        </a:ln>
        <a:scene3d>
          <a:camera prst="orthographicFront"/>
          <a:lightRig rig="threePt" dir="t"/>
        </a:scene3d>
        <a:sp3d>
          <a:bevelT prst="relaxedInset"/>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800">
              <a:solidFill>
                <a:schemeClr val="bg1"/>
              </a:solidFill>
            </a:rPr>
            <a:t>Paper 2 - Current level indicator</a:t>
          </a:r>
        </a:p>
      </xdr:txBody>
    </xdr:sp>
    <xdr:clientData/>
  </xdr:twoCellAnchor>
  <xdr:twoCellAnchor editAs="oneCell">
    <xdr:from>
      <xdr:col>0</xdr:col>
      <xdr:colOff>0</xdr:colOff>
      <xdr:row>0</xdr:row>
      <xdr:rowOff>0</xdr:rowOff>
    </xdr:from>
    <xdr:to>
      <xdr:col>2</xdr:col>
      <xdr:colOff>1692234</xdr:colOff>
      <xdr:row>3</xdr:row>
      <xdr:rowOff>139029</xdr:rowOff>
    </xdr:to>
    <xdr:pic>
      <xdr:nvPicPr>
        <xdr:cNvPr id="17" name="Picture 16" descr="a* for recycling at AQA">
          <a:hlinkClick xmlns:r="http://schemas.openxmlformats.org/officeDocument/2006/relationships" r:id="rId3"/>
          <a:extLst>
            <a:ext uri="{FF2B5EF4-FFF2-40B4-BE49-F238E27FC236}">
              <a16:creationId xmlns:a16="http://schemas.microsoft.com/office/drawing/2014/main" id="{50B24A2F-26F4-4349-8CCB-85B04C1139C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0"/>
          <a:ext cx="2582883" cy="1098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c:userShapes xmlns:c="http://schemas.openxmlformats.org/drawingml/2006/chart">
  <cdr:relSizeAnchor xmlns:cdr="http://schemas.openxmlformats.org/drawingml/2006/chartDrawing">
    <cdr:from>
      <cdr:x>0.41342</cdr:x>
      <cdr:y>0.40597</cdr:y>
    </cdr:from>
    <cdr:to>
      <cdr:x>0.58557</cdr:x>
      <cdr:y>0.60139</cdr:y>
    </cdr:to>
    <cdr:sp macro="" textlink="">
      <cdr:nvSpPr>
        <cdr:cNvPr id="2" name="Partial Circle 1">
          <a:extLst xmlns:a="http://schemas.openxmlformats.org/drawingml/2006/main">
            <a:ext uri="{FF2B5EF4-FFF2-40B4-BE49-F238E27FC236}">
              <a16:creationId xmlns:a16="http://schemas.microsoft.com/office/drawing/2014/main" id="{33245853-ECF0-481A-BE3C-50835A8584D6}"/>
            </a:ext>
          </a:extLst>
        </cdr:cNvPr>
        <cdr:cNvSpPr/>
      </cdr:nvSpPr>
      <cdr:spPr>
        <a:xfrm xmlns:a="http://schemas.openxmlformats.org/drawingml/2006/main" rot="5400000">
          <a:off x="1481467" y="1281425"/>
          <a:ext cx="616857" cy="616857"/>
        </a:xfrm>
        <a:prstGeom xmlns:a="http://schemas.openxmlformats.org/drawingml/2006/main" prst="pie">
          <a:avLst>
            <a:gd name="adj1" fmla="val 5440440"/>
            <a:gd name="adj2" fmla="val 16200000"/>
          </a:avLst>
        </a:prstGeom>
        <a:solidFill xmlns:a="http://schemas.openxmlformats.org/drawingml/2006/main">
          <a:srgbClr val="FFFF00"/>
        </a:solidFill>
        <a:scene3d xmlns:a="http://schemas.openxmlformats.org/drawingml/2006/main">
          <a:camera prst="orthographicFront"/>
          <a:lightRig rig="threePt" dir="t"/>
        </a:scene3d>
        <a:sp3d xmlns:a="http://schemas.openxmlformats.org/drawingml/2006/main">
          <a:bevelT/>
        </a:sp3d>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3.xml><?xml version="1.0" encoding="utf-8"?>
<c:userShapes xmlns:c="http://schemas.openxmlformats.org/drawingml/2006/chart">
  <cdr:relSizeAnchor xmlns:cdr="http://schemas.openxmlformats.org/drawingml/2006/chartDrawing">
    <cdr:from>
      <cdr:x>0.41074</cdr:x>
      <cdr:y>0.43647</cdr:y>
    </cdr:from>
    <cdr:to>
      <cdr:x>0.58289</cdr:x>
      <cdr:y>0.63189</cdr:y>
    </cdr:to>
    <cdr:sp macro="" textlink="">
      <cdr:nvSpPr>
        <cdr:cNvPr id="2" name="Partial Circle 1">
          <a:extLst xmlns:a="http://schemas.openxmlformats.org/drawingml/2006/main">
            <a:ext uri="{FF2B5EF4-FFF2-40B4-BE49-F238E27FC236}">
              <a16:creationId xmlns:a16="http://schemas.microsoft.com/office/drawing/2014/main" id="{33245853-ECF0-481A-BE3C-50835A8584D6}"/>
            </a:ext>
          </a:extLst>
        </cdr:cNvPr>
        <cdr:cNvSpPr/>
      </cdr:nvSpPr>
      <cdr:spPr>
        <a:xfrm xmlns:a="http://schemas.openxmlformats.org/drawingml/2006/main" rot="5400000">
          <a:off x="1783674" y="1912218"/>
          <a:ext cx="839201" cy="763458"/>
        </a:xfrm>
        <a:prstGeom xmlns:a="http://schemas.openxmlformats.org/drawingml/2006/main" prst="pie">
          <a:avLst>
            <a:gd name="adj1" fmla="val 5440440"/>
            <a:gd name="adj2" fmla="val 16200000"/>
          </a:avLst>
        </a:prstGeom>
        <a:solidFill xmlns:a="http://schemas.openxmlformats.org/drawingml/2006/main">
          <a:srgbClr val="FFFF00"/>
        </a:solidFill>
        <a:scene3d xmlns:a="http://schemas.openxmlformats.org/drawingml/2006/main">
          <a:camera prst="orthographicFront"/>
          <a:lightRig rig="threePt" dir="t"/>
        </a:scene3d>
        <a:sp3d xmlns:a="http://schemas.openxmlformats.org/drawingml/2006/main">
          <a:bevelT/>
        </a:sp3d>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persons/person.xml><?xml version="1.0" encoding="utf-8"?>
<personList xmlns="http://schemas.microsoft.com/office/spreadsheetml/2018/threadedcomments" xmlns:x="http://schemas.openxmlformats.org/spreadsheetml/2006/main">
  <person displayName="Mr M Flaherty" id="{BA61617C-E37E-4B8E-BDB5-B7D90123722F}" userId="S::FlahertyM@stockportgrammar.co.uk::0097318d-4bfe-4692-9fdf-56f51157fd3d"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K4" dT="2020-06-03T08:23:22.06" personId="{BA61617C-E37E-4B8E-BDB5-B7D90123722F}" id="{9648D0FC-5C10-45E6-9574-B91F0F0E3EC2}">
    <text>If you recieve a piece of work that has been given a grade from 1 to 9 please record it by setting the 'Out of' figure to 100 and the 'My score' to the relevant percentage from the table below.</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G65"/>
  <sheetViews>
    <sheetView showGridLines="0" tabSelected="1" zoomScale="77" zoomScaleNormal="80" workbookViewId="0">
      <selection activeCell="E4" sqref="E4:J4"/>
    </sheetView>
  </sheetViews>
  <sheetFormatPr defaultColWidth="0" defaultRowHeight="0" customHeight="1" zeroHeight="1" x14ac:dyDescent="0.3"/>
  <cols>
    <col min="1" max="1" width="3" style="1" customWidth="1"/>
    <col min="2" max="2" width="10" style="1" customWidth="1"/>
    <col min="3" max="3" width="50.6640625" style="1" customWidth="1"/>
    <col min="4" max="4" width="9.77734375" style="1" customWidth="1"/>
    <col min="5" max="5" width="12.88671875" style="1" customWidth="1"/>
    <col min="6" max="6" width="9" style="1" customWidth="1"/>
    <col min="7" max="7" width="10" style="1" customWidth="1"/>
    <col min="8" max="8" width="50.6640625" style="1" customWidth="1"/>
    <col min="9" max="9" width="9.77734375" style="1" customWidth="1"/>
    <col min="10" max="10" width="12.88671875" style="1" customWidth="1"/>
    <col min="11" max="11" width="9.109375" style="1" customWidth="1"/>
    <col min="12" max="19" width="9.109375" style="10" customWidth="1"/>
    <col min="20" max="30" width="9.109375" style="1" hidden="1" customWidth="1"/>
    <col min="31" max="31" width="10" style="1" hidden="1" customWidth="1"/>
    <col min="32" max="16384" width="9.109375" style="1" hidden="1"/>
  </cols>
  <sheetData>
    <row r="1" spans="1:29" ht="15" customHeight="1" x14ac:dyDescent="0.3">
      <c r="A1"/>
      <c r="B1" s="16"/>
      <c r="C1" s="16"/>
      <c r="D1" s="16"/>
      <c r="E1" s="16"/>
      <c r="F1" s="16"/>
      <c r="G1" s="16"/>
      <c r="H1" s="16"/>
      <c r="I1" s="16"/>
      <c r="J1" s="16"/>
      <c r="K1" s="16"/>
      <c r="T1" s="16"/>
      <c r="U1" s="16"/>
      <c r="V1" s="16"/>
      <c r="W1" s="16"/>
    </row>
    <row r="2" spans="1:29" ht="30" customHeight="1" x14ac:dyDescent="0.3">
      <c r="A2" s="16"/>
      <c r="B2" s="150" t="s">
        <v>166</v>
      </c>
      <c r="C2" s="150"/>
      <c r="D2" s="150"/>
      <c r="E2" s="150"/>
      <c r="F2" s="150"/>
      <c r="G2" s="150"/>
      <c r="H2" s="150"/>
      <c r="I2" s="150"/>
      <c r="J2" s="150"/>
      <c r="K2" s="150"/>
      <c r="L2" s="150"/>
      <c r="M2" s="150"/>
      <c r="N2" s="150"/>
      <c r="O2" s="150"/>
      <c r="P2" s="150"/>
      <c r="Q2" s="150"/>
      <c r="W2" s="16"/>
    </row>
    <row r="3" spans="1:29" ht="30" customHeight="1" thickBot="1" x14ac:dyDescent="0.35">
      <c r="A3" s="16"/>
      <c r="B3" s="17"/>
      <c r="C3" s="16"/>
      <c r="D3" s="16"/>
      <c r="E3" s="16"/>
      <c r="F3" s="16"/>
      <c r="G3" s="16"/>
      <c r="H3" s="16"/>
      <c r="I3" s="16"/>
      <c r="W3" s="16"/>
    </row>
    <row r="4" spans="1:29" ht="30" customHeight="1" thickBot="1" x14ac:dyDescent="0.35">
      <c r="A4" s="16"/>
      <c r="B4" s="157" t="s">
        <v>0</v>
      </c>
      <c r="C4" s="157"/>
      <c r="D4" s="62"/>
      <c r="E4" s="151" t="s">
        <v>1</v>
      </c>
      <c r="F4" s="152"/>
      <c r="G4" s="152"/>
      <c r="H4" s="152"/>
      <c r="I4" s="152"/>
      <c r="J4" s="153"/>
      <c r="W4" s="16"/>
      <c r="AC4" s="95"/>
    </row>
    <row r="5" spans="1:29" ht="30" customHeight="1" thickBot="1" x14ac:dyDescent="0.35">
      <c r="A5" s="16"/>
      <c r="B5" s="157" t="s">
        <v>2</v>
      </c>
      <c r="C5" s="157"/>
      <c r="D5" s="62"/>
      <c r="E5" s="154">
        <v>1</v>
      </c>
      <c r="F5" s="155"/>
      <c r="G5" s="155"/>
      <c r="H5" s="155"/>
      <c r="I5" s="155"/>
      <c r="J5" s="156"/>
      <c r="W5" s="16"/>
    </row>
    <row r="6" spans="1:29" ht="15.6" customHeight="1" thickBot="1" x14ac:dyDescent="0.35">
      <c r="A6" s="16"/>
      <c r="B6" s="16"/>
      <c r="C6" s="16"/>
      <c r="D6" s="16"/>
      <c r="E6" s="16"/>
      <c r="F6" s="16"/>
      <c r="G6" s="16"/>
      <c r="H6" s="16"/>
      <c r="W6" s="10"/>
    </row>
    <row r="7" spans="1:29" ht="46.2" customHeight="1" thickBot="1" x14ac:dyDescent="0.35">
      <c r="A7" s="16"/>
      <c r="B7" s="145" t="s">
        <v>194</v>
      </c>
      <c r="C7" s="146"/>
      <c r="D7" s="146"/>
      <c r="E7" s="147"/>
      <c r="F7" s="16"/>
      <c r="G7" s="145" t="s">
        <v>193</v>
      </c>
      <c r="H7" s="146"/>
      <c r="I7" s="146"/>
      <c r="J7" s="147"/>
      <c r="N7" s="10" t="s">
        <v>188</v>
      </c>
      <c r="O7" s="10" t="s">
        <v>189</v>
      </c>
      <c r="Q7" s="10" t="s">
        <v>188</v>
      </c>
      <c r="R7" s="10" t="s">
        <v>189</v>
      </c>
      <c r="W7" s="10"/>
    </row>
    <row r="8" spans="1:29" ht="15.6" customHeight="1" x14ac:dyDescent="0.35">
      <c r="A8" s="16"/>
      <c r="B8" s="76" t="s">
        <v>12</v>
      </c>
      <c r="C8" s="77" t="s">
        <v>13</v>
      </c>
      <c r="D8" s="77" t="s">
        <v>174</v>
      </c>
      <c r="E8" s="78" t="s">
        <v>175</v>
      </c>
      <c r="F8" s="16"/>
      <c r="G8" s="76" t="s">
        <v>12</v>
      </c>
      <c r="H8" s="77" t="s">
        <v>13</v>
      </c>
      <c r="I8" s="77" t="s">
        <v>174</v>
      </c>
      <c r="J8" s="78" t="s">
        <v>175</v>
      </c>
      <c r="N8" s="10">
        <v>1</v>
      </c>
      <c r="O8" s="10">
        <v>1</v>
      </c>
      <c r="P8" s="10">
        <v>17</v>
      </c>
      <c r="Q8" s="10">
        <v>0</v>
      </c>
      <c r="R8" s="113">
        <v>10</v>
      </c>
      <c r="W8" s="10"/>
    </row>
    <row r="9" spans="1:29" ht="15.6" customHeight="1" x14ac:dyDescent="0.4">
      <c r="A9" s="16"/>
      <c r="B9" s="118">
        <v>1</v>
      </c>
      <c r="C9" s="74" t="s">
        <v>14</v>
      </c>
      <c r="D9" s="50">
        <f>IF(ISERROR(
(SUMIF('Work Record'!D$8:D$112,B9,'Work Record'!G$8:G$112)+SUM(D10:D13))/(COUNTIF('Work Record'!D$8:D$112,B9)+COUNTIF(D10:D13,"&gt;0"))),0,(SUMIF('Work Record'!D$8:D$112,B9,'Work Record'!G$8:G$112)+SUM(D10:D13))/(COUNTIF('Work Record'!D$8:D$112,B9)+COUNTIF(D10:D13,"&gt;0")))</f>
        <v>0</v>
      </c>
      <c r="E9" s="58" t="str">
        <f>IF(D9="","",VLOOKUP(D9,'Work Record'!$K$8:$L$17,2,TRUE))</f>
        <v>U</v>
      </c>
      <c r="F9" s="16"/>
      <c r="G9" s="123">
        <v>3</v>
      </c>
      <c r="H9" s="32" t="s">
        <v>31</v>
      </c>
      <c r="I9" s="33">
        <f>IF(ISERROR(
(SUMIF('Work Record'!D$8:D$112,G9,'Work Record'!G$8:G$112)+SUM(I10:I17))/(COUNTIF('Work Record'!D$8:D$112,G9)+COUNTIF(I10:I17,"&gt;0"))),0,(SUMIF('Work Record'!D$8:D$112,G9,'Work Record'!G$8:G$112)+SUM(I10:I17))/(COUNTIF('Work Record'!D$8:D$112,G9)+COUNTIF(I10:I17,"&gt;0")))</f>
        <v>0</v>
      </c>
      <c r="J9" s="64" t="str">
        <f>IF(I9="","",VLOOKUP(I9,'Work Record'!$K$8:$L$17,2,TRUE))</f>
        <v>U</v>
      </c>
      <c r="N9" s="10">
        <v>2</v>
      </c>
      <c r="O9" s="10">
        <v>1</v>
      </c>
      <c r="P9" s="10">
        <v>35</v>
      </c>
      <c r="Q9" s="10">
        <v>10</v>
      </c>
      <c r="R9" s="113">
        <v>10</v>
      </c>
      <c r="W9" s="10"/>
    </row>
    <row r="10" spans="1:29" ht="15.6" customHeight="1" x14ac:dyDescent="0.35">
      <c r="A10" s="16"/>
      <c r="B10" s="119">
        <v>1.1000000000000001</v>
      </c>
      <c r="C10" s="30" t="s">
        <v>15</v>
      </c>
      <c r="D10" s="31">
        <f>IF(ISERROR(SUMIF('Work Record'!$D$8:$D$112,B10,'Work Record'!$G$8:$G$112)/COUNTIF('Work Record'!$D$8:$D$112,B10)),0,SUMIF('Work Record'!$D$8:$D$112,B10,'Work Record'!$G$8:$G$112)/COUNTIF('Work Record'!$D$8:$D$112,B10))</f>
        <v>0</v>
      </c>
      <c r="E10" s="57" t="str">
        <f>IF(D10="","",VLOOKUP(D10,'Work Record'!$K$8:$L$17,2,TRUE))</f>
        <v>U</v>
      </c>
      <c r="F10" s="16"/>
      <c r="G10" s="123">
        <v>3.1</v>
      </c>
      <c r="H10" s="34" t="s">
        <v>32</v>
      </c>
      <c r="I10" s="31">
        <f>IF(ISERROR(SUMIF('Work Record'!$D$8:$D$112,G10,'Work Record'!$G$8:$G$112)/COUNTIF('Work Record'!$D$8:$D$112,G10)),0,SUMIF('Work Record'!$D$8:$D$112,G10,'Work Record'!$G$8:$G$112)/COUNTIF('Work Record'!$D$8:$D$112,G10))</f>
        <v>0</v>
      </c>
      <c r="J10" s="57" t="str">
        <f>IF(I10="","",VLOOKUP(I10,'Work Record'!$K$8:$L$17,2,TRUE))</f>
        <v>U</v>
      </c>
      <c r="N10" s="10">
        <v>3</v>
      </c>
      <c r="O10" s="10">
        <v>1</v>
      </c>
      <c r="P10" s="10">
        <v>53</v>
      </c>
      <c r="Q10" s="10">
        <v>20</v>
      </c>
      <c r="R10" s="113">
        <v>10</v>
      </c>
      <c r="W10" s="10"/>
    </row>
    <row r="11" spans="1:29" ht="15.6" customHeight="1" x14ac:dyDescent="0.35">
      <c r="A11" s="16"/>
      <c r="B11" s="119">
        <v>1.2</v>
      </c>
      <c r="C11" s="30" t="s">
        <v>16</v>
      </c>
      <c r="D11" s="31">
        <f>IF(ISERROR(SUMIF('Work Record'!D$8:D$112,B11,'Work Record'!G$8:G$112)/COUNTIF('Work Record'!D$8:D$112,B11)),0,SUMIF('Work Record'!D$8:D$112,B11,'Work Record'!G$8:G$112)/COUNTIF('Work Record'!D$8:D$112,B11))</f>
        <v>0</v>
      </c>
      <c r="E11" s="57" t="str">
        <f>IF(D11="","",VLOOKUP(D11,'Work Record'!$K$8:$L$17,2,TRUE))</f>
        <v>U</v>
      </c>
      <c r="F11" s="16"/>
      <c r="G11" s="123">
        <v>3.2</v>
      </c>
      <c r="H11" s="34" t="s">
        <v>33</v>
      </c>
      <c r="I11" s="31">
        <f>IF(ISERROR(SUMIF('Work Record'!$D$8:$D$112,G11,'Work Record'!$G$8:$G$112)/COUNTIF('Work Record'!$D$8:$D$112,G11)),0,SUMIF('Work Record'!$D$8:$D$112,G11,'Work Record'!$G$8:$G$112)/COUNTIF('Work Record'!$D$8:$D$112,G11))</f>
        <v>0</v>
      </c>
      <c r="J11" s="57" t="str">
        <f>IF(I11="","",VLOOKUP(I11,'Work Record'!$K$8:$L$17,2,TRUE))</f>
        <v>U</v>
      </c>
      <c r="N11" s="10">
        <v>4</v>
      </c>
      <c r="O11" s="10">
        <v>1</v>
      </c>
      <c r="P11" s="10">
        <v>72</v>
      </c>
      <c r="Q11" s="10">
        <v>30</v>
      </c>
      <c r="R11" s="113">
        <v>10</v>
      </c>
      <c r="W11" s="10"/>
    </row>
    <row r="12" spans="1:29" ht="15.6" customHeight="1" x14ac:dyDescent="0.35">
      <c r="A12" s="16"/>
      <c r="B12" s="119">
        <v>1.3</v>
      </c>
      <c r="C12" s="30" t="s">
        <v>17</v>
      </c>
      <c r="D12" s="31">
        <f>IF(ISERROR(SUMIF('Work Record'!D$8:D$112,B12,'Work Record'!G$8:G$112)/COUNTIF('Work Record'!D$8:D$112,B12)),0,SUMIF('Work Record'!D$8:D$112,B12,'Work Record'!G$8:G$112)/COUNTIF('Work Record'!D$8:D$112,B12))</f>
        <v>0</v>
      </c>
      <c r="E12" s="57" t="str">
        <f>IF(D12="","",VLOOKUP(D12,'Work Record'!$K$8:$L$17,2,TRUE))</f>
        <v>U</v>
      </c>
      <c r="F12" s="16"/>
      <c r="G12" s="123">
        <v>3.3</v>
      </c>
      <c r="H12" s="34" t="s">
        <v>34</v>
      </c>
      <c r="I12" s="31">
        <f>IF(ISERROR(SUMIF('Work Record'!$D$8:$D$112,G12,'Work Record'!$G$8:$G$112)/COUNTIF('Work Record'!$D$8:$D$112,G12)),0,SUMIF('Work Record'!$D$8:$D$112,G12,'Work Record'!$G$8:$G$112)/COUNTIF('Work Record'!$D$8:$D$112,G12))</f>
        <v>0</v>
      </c>
      <c r="J12" s="57" t="str">
        <f>IF(I12="","",VLOOKUP(I12,'Work Record'!$K$8:$L$17,2,TRUE))</f>
        <v>U</v>
      </c>
      <c r="N12" s="10">
        <v>5</v>
      </c>
      <c r="O12" s="10">
        <v>1</v>
      </c>
      <c r="P12" s="10">
        <v>86</v>
      </c>
      <c r="Q12" s="10">
        <v>40</v>
      </c>
      <c r="R12" s="113">
        <v>10</v>
      </c>
      <c r="W12" s="10"/>
    </row>
    <row r="13" spans="1:29" ht="15.6" customHeight="1" x14ac:dyDescent="0.35">
      <c r="A13" s="16"/>
      <c r="B13" s="119">
        <v>1.4</v>
      </c>
      <c r="C13" s="30" t="s">
        <v>18</v>
      </c>
      <c r="D13" s="31">
        <f>IF(ISERROR(SUMIF('Work Record'!D$8:D$112,B13,'Work Record'!G$8:G$112)/COUNTIF('Work Record'!D$8:D$112,B13)),0,SUMIF('Work Record'!D$8:D$112,B13,'Work Record'!G$8:G$112)/COUNTIF('Work Record'!D$8:D$112,B13))</f>
        <v>0</v>
      </c>
      <c r="E13" s="57" t="str">
        <f>IF(D13="","",VLOOKUP(D13,'Work Record'!$K$8:$L$17,2,TRUE))</f>
        <v>U</v>
      </c>
      <c r="F13" s="16"/>
      <c r="G13" s="123">
        <v>3.4</v>
      </c>
      <c r="H13" s="34" t="s">
        <v>35</v>
      </c>
      <c r="I13" s="31">
        <f>IF(ISERROR(SUMIF('Work Record'!$D$8:$D$112,G13,'Work Record'!$G$8:$G$112)/COUNTIF('Work Record'!$D$8:$D$112,G13)),0,SUMIF('Work Record'!$D$8:$D$112,G13,'Work Record'!$G$8:$G$112)/COUNTIF('Work Record'!$D$8:$D$112,G13))</f>
        <v>0</v>
      </c>
      <c r="J13" s="57" t="str">
        <f>IF(I13="","",VLOOKUP(I13,'Work Record'!$K$8:$L$17,2,TRUE))</f>
        <v>U</v>
      </c>
      <c r="N13" s="10">
        <v>6</v>
      </c>
      <c r="O13" s="10">
        <v>1</v>
      </c>
      <c r="P13" s="10">
        <v>100</v>
      </c>
      <c r="Q13" s="10">
        <v>50</v>
      </c>
      <c r="R13" s="113">
        <v>10</v>
      </c>
      <c r="W13" s="10"/>
    </row>
    <row r="14" spans="1:29" ht="15.6" customHeight="1" x14ac:dyDescent="0.35">
      <c r="A14" s="16"/>
      <c r="B14" s="120">
        <v>2</v>
      </c>
      <c r="C14" s="75" t="s">
        <v>19</v>
      </c>
      <c r="D14" s="63">
        <f>IF(ISERROR(
(SUMIF('Work Record'!D$8:D$112,B14,'Work Record'!G$8:G$112)+SUM(D15:D25))/(COUNTIF('Work Record'!D$8:D$112,B14)+COUNTIF(D15:D25,"&gt;0"))),0,(SUMIF('Work Record'!D$8:D$112,B14,'Work Record'!G$8:G$112)+SUM(D15:D25))/(COUNTIF('Work Record'!D$8:D$112,B14)+COUNTIF(D15:D25,"&gt;0")))</f>
        <v>0</v>
      </c>
      <c r="E14" s="72" t="str">
        <f>IF(D14="","",VLOOKUP(D14,'Work Record'!$K$8:$L$17,2,TRUE))</f>
        <v>U</v>
      </c>
      <c r="F14" s="16"/>
      <c r="G14" s="123">
        <v>3.5</v>
      </c>
      <c r="H14" s="34" t="s">
        <v>36</v>
      </c>
      <c r="I14" s="31">
        <f>IF(ISERROR(SUMIF('Work Record'!$D$8:$D$112,G14,'Work Record'!$G$8:$G$112)/COUNTIF('Work Record'!$D$8:$D$112,G14)),0,SUMIF('Work Record'!$D$8:$D$112,G14,'Work Record'!$G$8:$G$112)/COUNTIF('Work Record'!$D$8:$D$112,G14))</f>
        <v>0</v>
      </c>
      <c r="J14" s="57" t="str">
        <f>IF(I14="","",VLOOKUP(I14,'Work Record'!$K$8:$L$17,2,TRUE))</f>
        <v>U</v>
      </c>
      <c r="N14" s="10">
        <v>7</v>
      </c>
      <c r="O14" s="10">
        <v>1</v>
      </c>
      <c r="P14" s="10">
        <v>114</v>
      </c>
      <c r="Q14" s="10">
        <v>60</v>
      </c>
      <c r="R14" s="113">
        <v>10</v>
      </c>
      <c r="W14" s="10"/>
    </row>
    <row r="15" spans="1:29" ht="15.6" customHeight="1" x14ac:dyDescent="0.35">
      <c r="A15" s="16"/>
      <c r="B15" s="121">
        <v>2.1</v>
      </c>
      <c r="C15" s="73" t="s">
        <v>20</v>
      </c>
      <c r="D15" s="31">
        <f>IF(ISERROR(SUMIF('Work Record'!D$8:D$112,B15,'Work Record'!G$8:G$112)/COUNTIF('Work Record'!D$8:D$112,B15)),0,SUMIF('Work Record'!D$8:D$112,B15,'Work Record'!G$8:G$112)/COUNTIF('Work Record'!D$8:D$112,B15))</f>
        <v>0</v>
      </c>
      <c r="E15" s="57" t="str">
        <f>IF(D15="","",VLOOKUP(D15,'Work Record'!$K$8:$L$17,2,TRUE))</f>
        <v>U</v>
      </c>
      <c r="F15" s="16"/>
      <c r="G15" s="123">
        <v>3.6</v>
      </c>
      <c r="H15" s="34" t="s">
        <v>37</v>
      </c>
      <c r="I15" s="31">
        <f>IF(ISERROR(SUMIF('Work Record'!$D$8:$D$112,G15,'Work Record'!$G$8:$G$112)/COUNTIF('Work Record'!$D$8:$D$112,G15)),0,SUMIF('Work Record'!$D$8:$D$112,G15,'Work Record'!$G$8:$G$112)/COUNTIF('Work Record'!$D$8:$D$112,G15))</f>
        <v>0</v>
      </c>
      <c r="J15" s="57" t="str">
        <f>IF(I15="","",VLOOKUP(I15,'Work Record'!$K$8:$L$17,2,TRUE))</f>
        <v>U</v>
      </c>
      <c r="N15" s="10">
        <v>8</v>
      </c>
      <c r="O15" s="10">
        <v>1</v>
      </c>
      <c r="P15" s="10">
        <v>125</v>
      </c>
      <c r="Q15" s="10">
        <v>70</v>
      </c>
      <c r="R15" s="113">
        <v>10</v>
      </c>
      <c r="W15" s="10"/>
    </row>
    <row r="16" spans="1:29" ht="15.6" customHeight="1" x14ac:dyDescent="0.35">
      <c r="A16" s="16"/>
      <c r="B16" s="121">
        <v>2.2000000000000002</v>
      </c>
      <c r="C16" s="73" t="s">
        <v>21</v>
      </c>
      <c r="D16" s="31">
        <f>IF(ISERROR(SUMIF('Work Record'!D$8:D$112,B16,'Work Record'!G$8:G$112)/COUNTIF('Work Record'!D$8:D$112,B16)),0,SUMIF('Work Record'!D$8:D$112,B16,'Work Record'!G$8:G$112)/COUNTIF('Work Record'!D$8:D$112,B16))</f>
        <v>0</v>
      </c>
      <c r="E16" s="57" t="str">
        <f>IF(D16="","",VLOOKUP(D16,'Work Record'!$K$8:$L$17,2,TRUE))</f>
        <v>U</v>
      </c>
      <c r="F16" s="16"/>
      <c r="G16" s="123">
        <v>3.7</v>
      </c>
      <c r="H16" s="34" t="s">
        <v>38</v>
      </c>
      <c r="I16" s="31">
        <f>IF(ISERROR(SUMIF('Work Record'!$D$8:$D$112,G16,'Work Record'!$G$8:$G$112)/COUNTIF('Work Record'!$D$8:$D$112,G16)),0,SUMIF('Work Record'!$D$8:$D$112,G16,'Work Record'!$G$8:$G$112)/COUNTIF('Work Record'!$D$8:$D$112,G16))</f>
        <v>0</v>
      </c>
      <c r="J16" s="57" t="str">
        <f>IF(I16="","",VLOOKUP(I16,'Work Record'!$K$8:$L$17,2,TRUE))</f>
        <v>U</v>
      </c>
      <c r="N16" s="10">
        <v>9</v>
      </c>
      <c r="O16" s="10">
        <v>1</v>
      </c>
      <c r="P16" s="10">
        <v>137</v>
      </c>
      <c r="Q16" s="10">
        <v>80</v>
      </c>
      <c r="R16" s="113">
        <v>10</v>
      </c>
      <c r="W16" s="10"/>
    </row>
    <row r="17" spans="1:33" ht="15.6" customHeight="1" x14ac:dyDescent="0.35">
      <c r="A17" s="16"/>
      <c r="B17" s="121">
        <v>2.2999999999999998</v>
      </c>
      <c r="C17" s="73" t="s">
        <v>22</v>
      </c>
      <c r="D17" s="31">
        <f>IF(ISERROR(SUMIF('Work Record'!D$8:D$112,B17,'Work Record'!G$8:G$112)/COUNTIF('Work Record'!D$8:D$112,B17)),0,SUMIF('Work Record'!D$8:D$112,B17,'Work Record'!G$8:G$112)/COUNTIF('Work Record'!D$8:D$112,B17))</f>
        <v>0</v>
      </c>
      <c r="E17" s="57" t="str">
        <f>IF(D17="","",VLOOKUP(D17,'Work Record'!$K$8:$L$17,2,TRUE))</f>
        <v>U</v>
      </c>
      <c r="F17" s="16"/>
      <c r="G17" s="123" t="s">
        <v>414</v>
      </c>
      <c r="H17" s="34" t="s">
        <v>177</v>
      </c>
      <c r="I17" s="31">
        <f>IF(ISERROR(SUMIF('Work Record'!$D$8:$D$112,G17,'Work Record'!$G$8:$G$112)/COUNTIF('Work Record'!$D$8:$D$112,G17)),0,SUMIF('Work Record'!$D$8:$D$112,G17,'Work Record'!$G$8:$G$112)/COUNTIF('Work Record'!$D$8:$D$112,G17))</f>
        <v>0</v>
      </c>
      <c r="J17" s="57" t="str">
        <f>IF(I17="","",VLOOKUP(I17,'Work Record'!$K$8:$L$17,2,TRUE))</f>
        <v>U</v>
      </c>
      <c r="O17" s="10">
        <v>4</v>
      </c>
      <c r="Q17" s="10">
        <v>90</v>
      </c>
      <c r="R17" s="113">
        <v>10</v>
      </c>
      <c r="W17" s="10"/>
    </row>
    <row r="18" spans="1:33" ht="15.6" customHeight="1" x14ac:dyDescent="0.35">
      <c r="A18" s="16"/>
      <c r="B18" s="121">
        <v>2.4</v>
      </c>
      <c r="C18" s="73" t="s">
        <v>23</v>
      </c>
      <c r="D18" s="31">
        <f>IF(ISERROR(SUMIF('Work Record'!D$8:D$112,B18,'Work Record'!G$8:G$112)/COUNTIF('Work Record'!D$8:D$112,B18)),0,SUMIF('Work Record'!D$8:D$112,B18,'Work Record'!G$8:G$112)/COUNTIF('Work Record'!D$8:D$112,B18))</f>
        <v>0</v>
      </c>
      <c r="E18" s="57" t="str">
        <f>IF(D18="","",VLOOKUP(D18,'Work Record'!$K$8:$L$17,2,TRUE))</f>
        <v>U</v>
      </c>
      <c r="F18" s="16"/>
      <c r="G18" s="124">
        <v>4</v>
      </c>
      <c r="H18" s="80" t="s">
        <v>178</v>
      </c>
      <c r="I18" s="68">
        <f>IF(ISERROR(
(SUMIF('Work Record'!D$8:D$112,G18,'Work Record'!G$8:G$112)+SUM(I19:I23))/(COUNTIF('Work Record'!D$8:D$112,G18)+COUNTIF(I19:I23,"&gt;0"))),0,(SUMIF('Work Record'!D$8:D$112,G18,'Work Record'!G$8:G$112)+SUM(I19:I23))/(COUNTIF('Work Record'!D$8:D$112,G18)+COUNTIF(I19:I23,"&gt;0")))</f>
        <v>0</v>
      </c>
      <c r="J18" s="69" t="str">
        <f>IF(I18="","",VLOOKUP(I18,'Work Record'!$K$8:$L$17,2,TRUE))</f>
        <v>U</v>
      </c>
      <c r="R18" s="10">
        <v>100</v>
      </c>
      <c r="W18" s="10"/>
    </row>
    <row r="19" spans="1:33" ht="15.6" customHeight="1" x14ac:dyDescent="0.35">
      <c r="A19" s="16"/>
      <c r="B19" s="121">
        <v>2.5</v>
      </c>
      <c r="C19" s="73" t="s">
        <v>24</v>
      </c>
      <c r="D19" s="31">
        <f>IF(ISERROR(SUMIF('Work Record'!D$8:D$112,B19,'Work Record'!G$8:G$112)/COUNTIF('Work Record'!D$8:D$112,B19)),0,SUMIF('Work Record'!D$8:D$112,B19,'Work Record'!G$8:G$112)/COUNTIF('Work Record'!D$8:D$112,B19))</f>
        <v>0</v>
      </c>
      <c r="E19" s="57" t="str">
        <f>IF(D19="","",VLOOKUP(D19,'Work Record'!$K$8:$L$17,2,TRUE))</f>
        <v>U</v>
      </c>
      <c r="F19" s="16"/>
      <c r="G19" s="125">
        <v>4.0999999999999996</v>
      </c>
      <c r="H19" s="70" t="s">
        <v>167</v>
      </c>
      <c r="I19" s="31">
        <f>IF(ISERROR(SUMIF('Work Record'!$D$8:$D$112,G19,'Work Record'!$G$8:$G$112)/COUNTIF('Work Record'!$D$8:$D$112,G19)),0,SUMIF('Work Record'!$D$8:$D$112,G19,'Work Record'!$G$8:$G$112)/COUNTIF('Work Record'!$D$8:$D$112,G19))</f>
        <v>0</v>
      </c>
      <c r="J19" s="57" t="str">
        <f>IF(I19="","",VLOOKUP(I19,'Work Record'!$K$8:$L$17,2,TRUE))</f>
        <v>U</v>
      </c>
      <c r="W19" s="10"/>
    </row>
    <row r="20" spans="1:33" ht="18" customHeight="1" x14ac:dyDescent="0.35">
      <c r="A20" s="16"/>
      <c r="B20" s="121">
        <v>2.6</v>
      </c>
      <c r="C20" s="73" t="s">
        <v>25</v>
      </c>
      <c r="D20" s="31">
        <f>IF(ISERROR(SUMIF('Work Record'!D$8:D$112,B20,'Work Record'!G$8:G$112)/COUNTIF('Work Record'!D$8:D$112,B20)),0,SUMIF('Work Record'!D$8:D$112,B20,'Work Record'!G$8:G$112)/COUNTIF('Work Record'!D$8:D$112,B20))</f>
        <v>0</v>
      </c>
      <c r="E20" s="57" t="str">
        <f>IF(D20="","",VLOOKUP(D20,'Work Record'!$K$8:$L$17,2,TRUE))</f>
        <v>U</v>
      </c>
      <c r="F20" s="16"/>
      <c r="G20" s="125">
        <v>4.2</v>
      </c>
      <c r="H20" s="70" t="s">
        <v>168</v>
      </c>
      <c r="I20" s="31">
        <f>IF(ISERROR(SUMIF('Work Record'!$D$8:$D$112,G20,'Work Record'!$G$8:$G$112)/COUNTIF('Work Record'!$D$8:$D$112,G20)),0,SUMIF('Work Record'!$D$8:$D$112,G20,'Work Record'!$G$8:$G$112)/COUNTIF('Work Record'!$D$8:$D$112,G20))</f>
        <v>0</v>
      </c>
      <c r="J20" s="57" t="str">
        <f>IF(I20="","",VLOOKUP(I20,'Work Record'!$K$8:$L$17,2,TRUE))</f>
        <v>U</v>
      </c>
      <c r="W20" s="10"/>
      <c r="X20" s="16"/>
      <c r="Y20" s="16"/>
      <c r="Z20" s="16"/>
      <c r="AA20" s="16"/>
      <c r="AB20" s="16"/>
      <c r="AC20" s="16"/>
      <c r="AD20" s="16"/>
      <c r="AE20" s="16"/>
      <c r="AF20" s="16"/>
      <c r="AG20" s="16"/>
    </row>
    <row r="21" spans="1:33" ht="18" customHeight="1" x14ac:dyDescent="0.35">
      <c r="A21" s="16"/>
      <c r="B21" s="121">
        <v>2.7</v>
      </c>
      <c r="C21" s="73" t="s">
        <v>176</v>
      </c>
      <c r="D21" s="31">
        <f>IF(ISERROR(SUMIF('Work Record'!D$8:D$112,B21,'Work Record'!G$8:G$112)/COUNTIF('Work Record'!D$8:D$112,B21)),0,SUMIF('Work Record'!D$8:D$112,B21,'Work Record'!G$8:G$112)/COUNTIF('Work Record'!D$8:D$112,B21))</f>
        <v>0</v>
      </c>
      <c r="E21" s="57" t="str">
        <f>IF(D21="","",VLOOKUP(D21,'Work Record'!$K$8:$L$17,2,TRUE))</f>
        <v>U</v>
      </c>
      <c r="F21" s="16"/>
      <c r="G21" s="125">
        <v>4.3</v>
      </c>
      <c r="H21" s="70" t="s">
        <v>169</v>
      </c>
      <c r="I21" s="31">
        <f>IF(ISERROR(SUMIF('Work Record'!$D$8:$D$112,G21,'Work Record'!$G$8:$G$112)/COUNTIF('Work Record'!$D$8:$D$112,G21)),0,SUMIF('Work Record'!$D$8:$D$112,G21,'Work Record'!$G$8:$G$112)/COUNTIF('Work Record'!$D$8:$D$112,G21))</f>
        <v>0</v>
      </c>
      <c r="J21" s="57" t="str">
        <f>IF(I21="","",VLOOKUP(I21,'Work Record'!$K$8:$L$17,2,TRUE))</f>
        <v>U</v>
      </c>
      <c r="K21" s="16"/>
      <c r="V21" s="16"/>
      <c r="W21" s="10"/>
      <c r="X21" s="10"/>
      <c r="Y21" s="10"/>
      <c r="Z21" s="10"/>
      <c r="AA21" s="10"/>
      <c r="AB21" s="10"/>
      <c r="AC21" s="10"/>
      <c r="AD21" s="10"/>
      <c r="AE21" s="10"/>
      <c r="AF21" s="10"/>
      <c r="AG21" s="10"/>
    </row>
    <row r="22" spans="1:33" ht="18" customHeight="1" x14ac:dyDescent="0.35">
      <c r="A22" s="16"/>
      <c r="B22" s="121">
        <v>2.8</v>
      </c>
      <c r="C22" s="73" t="s">
        <v>26</v>
      </c>
      <c r="D22" s="31">
        <f>IF(ISERROR(SUMIF('Work Record'!D$8:D$112,B22,'Work Record'!G$8:G$112)/COUNTIF('Work Record'!D$8:D$112,B22)),0,SUMIF('Work Record'!D$8:D$112,B22,'Work Record'!G$8:G$112)/COUNTIF('Work Record'!D$8:D$112,B22))</f>
        <v>0</v>
      </c>
      <c r="E22" s="57" t="str">
        <f>IF(D22="","",VLOOKUP(D22,'Work Record'!$K$8:$L$17,2,TRUE))</f>
        <v>U</v>
      </c>
      <c r="F22" s="16"/>
      <c r="G22" s="125">
        <v>4.4000000000000004</v>
      </c>
      <c r="H22" s="70" t="s">
        <v>30</v>
      </c>
      <c r="I22" s="31">
        <f>IF(ISERROR(SUMIF('Work Record'!$D$8:$D$112,G22,'Work Record'!$G$8:$G$112)/COUNTIF('Work Record'!$D$8:$D$112,G22)),0,SUMIF('Work Record'!$D$8:$D$112,G22,'Work Record'!$G$8:$G$112)/COUNTIF('Work Record'!$D$8:$D$112,G22))</f>
        <v>0</v>
      </c>
      <c r="J22" s="57" t="str">
        <f>IF(I22="","",VLOOKUP(I22,'Work Record'!$K$8:$L$17,2,TRUE))</f>
        <v>U</v>
      </c>
      <c r="K22" s="10"/>
      <c r="N22" s="10" t="s">
        <v>188</v>
      </c>
      <c r="O22" s="10" t="s">
        <v>189</v>
      </c>
      <c r="V22" s="10"/>
      <c r="W22" s="10"/>
      <c r="X22" s="10"/>
      <c r="Y22" s="10"/>
      <c r="Z22" s="10"/>
      <c r="AA22" s="10"/>
      <c r="AB22" s="10"/>
      <c r="AC22" s="10"/>
      <c r="AD22" s="10"/>
      <c r="AE22" s="10"/>
      <c r="AF22" s="10"/>
      <c r="AG22" s="10"/>
    </row>
    <row r="23" spans="1:33" ht="18" customHeight="1" x14ac:dyDescent="0.35">
      <c r="A23" s="16"/>
      <c r="B23" s="121">
        <v>2.9</v>
      </c>
      <c r="C23" s="73" t="s">
        <v>27</v>
      </c>
      <c r="D23" s="31">
        <f>IF(ISERROR(SUMIF('Work Record'!D$8:D$112,B23,'Work Record'!G$8:G$112)/COUNTIF('Work Record'!D$8:D$112,B23)),0,SUMIF('Work Record'!D$8:D$112,B23,'Work Record'!G$8:G$112)/COUNTIF('Work Record'!D$8:D$112,B23))</f>
        <v>0</v>
      </c>
      <c r="E23" s="57" t="str">
        <f>IF(D23="","",VLOOKUP(D23,'Work Record'!$K$8:$L$17,2,TRUE))</f>
        <v>U</v>
      </c>
      <c r="F23" s="16"/>
      <c r="G23" s="125">
        <v>4.5</v>
      </c>
      <c r="H23" s="70" t="s">
        <v>179</v>
      </c>
      <c r="I23" s="31">
        <f>IF(ISERROR(SUMIF('Work Record'!$D$8:$D$112,G23,'Work Record'!$G$8:$G$112)/COUNTIF('Work Record'!$D$8:$D$112,G23)),0,SUMIF('Work Record'!$D$8:$D$112,G23,'Work Record'!$G$8:$G$112)/COUNTIF('Work Record'!$D$8:$D$112,G23))</f>
        <v>0</v>
      </c>
      <c r="J23" s="57" t="str">
        <f>IF(I23="","",VLOOKUP(I23,'Work Record'!$K$8:$L$17,2,TRUE))</f>
        <v>U</v>
      </c>
      <c r="K23" s="10"/>
      <c r="N23" s="10" t="s">
        <v>190</v>
      </c>
      <c r="O23" s="114">
        <f>IF(ISERROR(SUM(N32:N33)/COUNTIF(N32:N33,"&gt;0")),0,SUM(N32:N33)/COUNTIF(N32:N33,"&gt;0"))*100</f>
        <v>0</v>
      </c>
      <c r="P23" s="114">
        <f>IF(ISERROR(SUM(P32:P37)/COUNTIF(P32:P37,"&gt;0")),0,SUM(P32:P37)/COUNTIF(P32:P37,"&gt;0"))*100</f>
        <v>0</v>
      </c>
      <c r="V23" s="10"/>
      <c r="W23" s="10"/>
      <c r="X23" s="10"/>
      <c r="Y23" s="10"/>
      <c r="Z23" s="10"/>
      <c r="AA23" s="10"/>
      <c r="AB23" s="10"/>
      <c r="AC23" s="10"/>
      <c r="AD23" s="10"/>
      <c r="AE23" s="10"/>
      <c r="AF23" s="10"/>
      <c r="AG23" s="10"/>
    </row>
    <row r="24" spans="1:33" ht="18.600000000000001" customHeight="1" x14ac:dyDescent="0.35">
      <c r="A24" s="16"/>
      <c r="B24" s="121" t="s">
        <v>415</v>
      </c>
      <c r="C24" s="141" t="s">
        <v>28</v>
      </c>
      <c r="D24" s="31">
        <f>IF(ISERROR(SUMIF('Work Record'!D$8:D$112,B24,'Work Record'!G$8:G$112)/COUNTIF('Work Record'!D$8:D$112,B24)),0,SUMIF('Work Record'!D$8:D$112,B24,'Work Record'!G$8:G$112)/COUNTIF('Work Record'!D$8:D$112,B24))</f>
        <v>0</v>
      </c>
      <c r="E24" s="57" t="str">
        <f>IF(D24="","",VLOOKUP(D24,'Work Record'!$K$8:$L$17,2,TRUE))</f>
        <v>U</v>
      </c>
      <c r="F24" s="16"/>
      <c r="G24" s="126">
        <v>5</v>
      </c>
      <c r="H24" s="84" t="s">
        <v>170</v>
      </c>
      <c r="I24" s="85">
        <f>IF(ISERROR(SUMIF('Work Record'!$D$8:$D$112,G24,'Work Record'!$G$8:$G$112)/COUNTIF('Work Record'!$D$8:$D$112,G24)),0,SUMIF('Work Record'!$D$8:$D$112,G24,'Work Record'!$G$8:$G$112)/COUNTIF('Work Record'!$D$8:$D$112,G24))</f>
        <v>0</v>
      </c>
      <c r="J24" s="86" t="str">
        <f>IF(I24="","",VLOOKUP(I24,'Work Record'!$K$8:$L$17,2,TRUE))</f>
        <v>U</v>
      </c>
      <c r="K24" s="10"/>
      <c r="N24" s="10" t="s">
        <v>191</v>
      </c>
      <c r="O24" s="113">
        <v>1</v>
      </c>
      <c r="P24" s="10">
        <v>1</v>
      </c>
      <c r="V24" s="10"/>
      <c r="W24" s="10"/>
      <c r="X24" s="10"/>
      <c r="Y24" s="10"/>
      <c r="Z24" s="10"/>
      <c r="AA24" s="10"/>
      <c r="AB24" s="10"/>
      <c r="AC24" s="10"/>
      <c r="AD24" s="10"/>
      <c r="AE24" s="10"/>
      <c r="AF24" s="10"/>
      <c r="AG24" s="10"/>
    </row>
    <row r="25" spans="1:33" ht="18" customHeight="1" thickBot="1" x14ac:dyDescent="0.4">
      <c r="A25" s="16"/>
      <c r="B25" s="122">
        <v>2.11</v>
      </c>
      <c r="C25" s="79" t="s">
        <v>29</v>
      </c>
      <c r="D25" s="31">
        <f>IF(ISERROR(SUMIF('Work Record'!D$8:D$112,B25,'Work Record'!G$8:G$112)/COUNTIF('Work Record'!D$8:D$112,B25)),0,SUMIF('Work Record'!D$8:D$112,B25,'Work Record'!G$8:G$112)/COUNTIF('Work Record'!D$8:D$112,B25))</f>
        <v>0</v>
      </c>
      <c r="E25" s="65" t="str">
        <f>IF(D25="","",VLOOKUP(D25,'Work Record'!$K$8:$L$17,2,TRUE))</f>
        <v>U</v>
      </c>
      <c r="F25" s="16"/>
      <c r="G25" s="127">
        <v>6</v>
      </c>
      <c r="H25" s="81" t="s">
        <v>180</v>
      </c>
      <c r="I25" s="49">
        <f>IF(ISERROR(
(SUMIF('Work Record'!D$8:D$112,G25,'Work Record'!G$8:G$112)+SUM(I26:I30))/(COUNTIF('Work Record'!D$8:D$112,G25)+COUNTIF(I26:I30,"&gt;0"))),0,(SUMIF('Work Record'!D$8:D$112,G25,'Work Record'!G$8:G$112)+SUM(I26:I30))/(COUNTIF('Work Record'!D$8:D$112,G25)+COUNTIF(I26:I30,"&gt;0")))</f>
        <v>0</v>
      </c>
      <c r="J25" s="59" t="str">
        <f>IF(I25="","",VLOOKUP(I25,'Work Record'!$K$8:$L$17,2,TRUE))</f>
        <v>U</v>
      </c>
      <c r="K25" s="10"/>
      <c r="N25" s="10" t="s">
        <v>192</v>
      </c>
      <c r="O25" s="113">
        <f>200-SUM(O23:O24)</f>
        <v>199</v>
      </c>
      <c r="P25" s="113">
        <f>200-SUM(P23:P24)</f>
        <v>199</v>
      </c>
      <c r="V25" s="10"/>
      <c r="W25" s="10"/>
      <c r="X25" s="10"/>
      <c r="Y25" s="10"/>
      <c r="Z25" s="10"/>
      <c r="AA25" s="10"/>
      <c r="AB25" s="10"/>
      <c r="AC25" s="10"/>
      <c r="AD25" s="10"/>
      <c r="AE25" s="10"/>
      <c r="AF25" s="10"/>
      <c r="AG25" s="10"/>
    </row>
    <row r="26" spans="1:33" ht="18" customHeight="1" x14ac:dyDescent="0.35">
      <c r="A26" s="16"/>
      <c r="B26" s="148" t="s">
        <v>39</v>
      </c>
      <c r="C26" s="148"/>
      <c r="D26" s="148"/>
      <c r="E26" s="148"/>
      <c r="F26" s="16"/>
      <c r="G26" s="128">
        <v>6.1</v>
      </c>
      <c r="H26" s="71" t="s">
        <v>181</v>
      </c>
      <c r="I26" s="31">
        <f>IF(ISERROR(SUMIF('Work Record'!$D$8:$D$112,G26,'Work Record'!$G$8:$G$112)/COUNTIF('Work Record'!$D$8:$D$112,G26)),0,SUMIF('Work Record'!$D$8:$D$112,G26,'Work Record'!$G$8:$G$112)/COUNTIF('Work Record'!$D$8:$D$112,G26))</f>
        <v>0</v>
      </c>
      <c r="J26" s="57" t="str">
        <f>IF(I26="","",VLOOKUP(I26,'Work Record'!$K$8:$L$17,2,TRUE))</f>
        <v>U</v>
      </c>
      <c r="K26" s="10"/>
      <c r="V26" s="10"/>
      <c r="W26" s="10"/>
      <c r="X26" s="10"/>
      <c r="Y26" s="10"/>
      <c r="Z26" s="10"/>
      <c r="AA26" s="10"/>
      <c r="AB26" s="10"/>
      <c r="AC26" s="10"/>
      <c r="AD26" s="10"/>
      <c r="AE26" s="10"/>
      <c r="AF26" s="10"/>
      <c r="AG26" s="10"/>
    </row>
    <row r="27" spans="1:33" ht="18" customHeight="1" thickBot="1" x14ac:dyDescent="0.4">
      <c r="A27" s="16"/>
      <c r="B27" s="149"/>
      <c r="C27" s="149"/>
      <c r="D27" s="149"/>
      <c r="E27" s="149"/>
      <c r="F27" s="16"/>
      <c r="G27" s="128">
        <v>6.2</v>
      </c>
      <c r="H27" s="71" t="s">
        <v>171</v>
      </c>
      <c r="I27" s="31">
        <f>IF(ISERROR(SUMIF('Work Record'!$D$8:$D$112,G27,'Work Record'!$G$8:$G$112)/COUNTIF('Work Record'!$D$8:$D$112,G27)),0,SUMIF('Work Record'!$D$8:$D$112,G27,'Work Record'!$G$8:$G$112)/COUNTIF('Work Record'!$D$8:$D$112,G27))</f>
        <v>0</v>
      </c>
      <c r="J27" s="57" t="str">
        <f>IF(I27="","",VLOOKUP(I27,'Work Record'!$K$8:$L$17,2,TRUE))</f>
        <v>U</v>
      </c>
      <c r="K27" s="10"/>
      <c r="V27" s="10"/>
      <c r="W27" s="10"/>
      <c r="X27" s="10"/>
      <c r="Y27" s="10"/>
      <c r="Z27" s="10"/>
      <c r="AA27" s="10"/>
      <c r="AB27" s="10"/>
      <c r="AC27" s="10"/>
      <c r="AD27" s="10"/>
      <c r="AE27" s="10"/>
      <c r="AF27" s="10"/>
      <c r="AG27" s="10"/>
    </row>
    <row r="28" spans="1:33" ht="18" customHeight="1" x14ac:dyDescent="0.35">
      <c r="A28" s="16"/>
      <c r="B28" s="37" t="s">
        <v>40</v>
      </c>
      <c r="C28" s="38"/>
      <c r="D28" s="38"/>
      <c r="E28" s="99"/>
      <c r="F28" s="16"/>
      <c r="G28" s="128" t="s">
        <v>404</v>
      </c>
      <c r="H28" s="71" t="s">
        <v>172</v>
      </c>
      <c r="I28" s="31">
        <f>IF(ISERROR(SUMIF('Work Record'!$D$8:$D$112,G28,'Work Record'!$G$8:$G$112)/COUNTIF('Work Record'!$D$8:$D$112,G28)),0,SUMIF('Work Record'!$D$8:$D$112,G28,'Work Record'!$G$8:$G$112)/COUNTIF('Work Record'!$D$8:$D$112,G28))</f>
        <v>0</v>
      </c>
      <c r="J28" s="57" t="str">
        <f>IF(I28="","",VLOOKUP(I28,'Work Record'!$K$8:$L$17,2,TRUE))</f>
        <v>U</v>
      </c>
      <c r="K28" s="10"/>
      <c r="V28" s="10"/>
      <c r="W28" s="10"/>
      <c r="X28" s="10"/>
      <c r="Y28" s="10"/>
      <c r="Z28" s="10"/>
      <c r="AA28" s="10"/>
      <c r="AB28" s="10"/>
      <c r="AC28" s="10"/>
      <c r="AD28" s="10"/>
      <c r="AE28" s="10"/>
      <c r="AF28" s="10"/>
      <c r="AG28" s="10"/>
    </row>
    <row r="29" spans="1:33" ht="17.399999999999999" x14ac:dyDescent="0.35">
      <c r="A29" s="16"/>
      <c r="B29" s="42">
        <v>0</v>
      </c>
      <c r="C29" s="94" t="s">
        <v>42</v>
      </c>
      <c r="D29" s="94"/>
      <c r="E29" s="43"/>
      <c r="F29" s="16"/>
      <c r="G29" s="128" t="s">
        <v>405</v>
      </c>
      <c r="H29" s="71" t="s">
        <v>182</v>
      </c>
      <c r="I29" s="31">
        <f>IF(ISERROR(SUMIF('Work Record'!$D$8:$D$112,G29,'Work Record'!$G$8:$G$112)/COUNTIF('Work Record'!$D$8:$D$112,G29)),0,SUMIF('Work Record'!$D$8:$D$112,G29,'Work Record'!$G$8:$G$112)/COUNTIF('Work Record'!$D$8:$D$112,G29))</f>
        <v>0</v>
      </c>
      <c r="J29" s="57" t="str">
        <f>IF(I29="","",VLOOKUP(I29,'Work Record'!$K$8:$L$17,2,TRUE))</f>
        <v>U</v>
      </c>
      <c r="K29" s="10"/>
      <c r="V29" s="10"/>
      <c r="W29" s="10"/>
      <c r="X29" s="10"/>
      <c r="Y29" s="10"/>
      <c r="Z29" s="10"/>
      <c r="AA29" s="10"/>
      <c r="AB29" s="10"/>
      <c r="AC29" s="10"/>
      <c r="AD29" s="10"/>
      <c r="AE29" s="10"/>
      <c r="AF29" s="10"/>
      <c r="AG29" s="10"/>
    </row>
    <row r="30" spans="1:33" ht="18" customHeight="1" x14ac:dyDescent="0.35">
      <c r="A30" s="16"/>
      <c r="B30" s="42">
        <v>1</v>
      </c>
      <c r="C30" s="94" t="s">
        <v>44</v>
      </c>
      <c r="D30" s="94"/>
      <c r="E30" s="43"/>
      <c r="F30" s="16"/>
      <c r="G30" s="128" t="s">
        <v>406</v>
      </c>
      <c r="H30" s="71" t="s">
        <v>183</v>
      </c>
      <c r="I30" s="31">
        <f>IF(ISERROR(SUMIF('Work Record'!$D$8:$D$112,G30,'Work Record'!$G$8:$G$112)/COUNTIF('Work Record'!$D$8:$D$112,G30)),0,SUMIF('Work Record'!$D$8:$D$112,G30,'Work Record'!$G$8:$G$112)/COUNTIF('Work Record'!$D$8:$D$112,G30))</f>
        <v>0</v>
      </c>
      <c r="J30" s="57" t="str">
        <f>IF(I30="","",VLOOKUP(I30,'Work Record'!$K$8:$L$17,2,TRUE))</f>
        <v>U</v>
      </c>
      <c r="K30" s="10"/>
      <c r="M30" s="10" t="s">
        <v>195</v>
      </c>
      <c r="O30" s="10" t="s">
        <v>198</v>
      </c>
      <c r="V30" s="10"/>
      <c r="W30" s="10"/>
      <c r="X30" s="10"/>
      <c r="Y30" s="10"/>
      <c r="Z30" s="10"/>
      <c r="AA30" s="10"/>
      <c r="AB30" s="10"/>
      <c r="AC30" s="10"/>
      <c r="AD30" s="10"/>
      <c r="AE30" s="10"/>
      <c r="AF30" s="10"/>
      <c r="AG30" s="10"/>
    </row>
    <row r="31" spans="1:33" ht="18" customHeight="1" x14ac:dyDescent="0.4">
      <c r="A31" s="16"/>
      <c r="B31" s="42">
        <v>2</v>
      </c>
      <c r="C31" s="94" t="s">
        <v>46</v>
      </c>
      <c r="D31" s="94"/>
      <c r="E31" s="43"/>
      <c r="F31" s="16"/>
      <c r="G31" s="129">
        <v>7</v>
      </c>
      <c r="H31" s="101" t="s">
        <v>184</v>
      </c>
      <c r="I31" s="102">
        <f>IF(ISERROR(
(SUMIF('Work Record'!D$8:D$112,G31,'Work Record'!G$8:G$112)+SUM(I32:I33))/(COUNTIF('Work Record'!D$8:D$112,G31)+COUNTIF(I32:I33,"&gt;0"))),0,(SUMIF('Work Record'!D$8:D$112,G31,'Work Record'!G$8:G$112)+SUM(I32:I33))/(COUNTIF('Work Record'!D$8:D$112,G31)+COUNTIF(I32:I33,"&gt;0")))</f>
        <v>0</v>
      </c>
      <c r="J31" s="103" t="str">
        <f>IF(I31="","",VLOOKUP(I31,'Work Record'!$K$8:$L$17,2,TRUE))</f>
        <v>U</v>
      </c>
      <c r="K31" s="10"/>
      <c r="M31" s="10" t="s">
        <v>196</v>
      </c>
      <c r="N31" s="10" t="s">
        <v>197</v>
      </c>
      <c r="O31" s="10" t="s">
        <v>196</v>
      </c>
      <c r="P31" s="10" t="s">
        <v>197</v>
      </c>
      <c r="V31" s="10"/>
      <c r="W31" s="10"/>
    </row>
    <row r="32" spans="1:33" ht="18" customHeight="1" thickBot="1" x14ac:dyDescent="0.4">
      <c r="A32" s="16"/>
      <c r="B32" s="100"/>
      <c r="C32" s="45"/>
      <c r="D32" s="45"/>
      <c r="E32" s="46"/>
      <c r="F32" s="16"/>
      <c r="G32" s="129">
        <v>7.1</v>
      </c>
      <c r="H32" s="106" t="s">
        <v>185</v>
      </c>
      <c r="I32" s="31">
        <f>IF(ISERROR(SUMIF('Work Record'!$D$8:$D$112,G32,'Work Record'!$G$8:$G$112)/COUNTIF('Work Record'!$D$8:$D$112,G32)),0,SUMIF('Work Record'!$D$8:$D$112,G32,'Work Record'!$G$8:$G$112)/COUNTIF('Work Record'!$D$8:$D$112,G32))</f>
        <v>0</v>
      </c>
      <c r="J32" s="57" t="str">
        <f>IF(I32="","",VLOOKUP(I32,'Work Record'!$K$8:$L$17,2,TRUE))</f>
        <v>U</v>
      </c>
      <c r="K32" s="10"/>
      <c r="M32" s="10">
        <v>1</v>
      </c>
      <c r="N32" s="98">
        <f>D9</f>
        <v>0</v>
      </c>
      <c r="O32" s="10">
        <v>3</v>
      </c>
      <c r="P32" s="98">
        <f>I9</f>
        <v>0</v>
      </c>
      <c r="T32" s="10"/>
      <c r="U32" s="10"/>
      <c r="V32" s="10"/>
      <c r="W32" s="10"/>
    </row>
    <row r="33" spans="1:23" ht="18" customHeight="1" x14ac:dyDescent="0.35">
      <c r="A33" s="16"/>
      <c r="B33" s="40" t="s">
        <v>41</v>
      </c>
      <c r="C33" s="41"/>
      <c r="D33" s="41"/>
      <c r="E33" s="39"/>
      <c r="F33" s="16"/>
      <c r="G33" s="129">
        <v>7.2</v>
      </c>
      <c r="H33" s="106" t="s">
        <v>186</v>
      </c>
      <c r="I33" s="31">
        <f>IF(ISERROR(SUMIF('Work Record'!$D$8:$D$112,G33,'Work Record'!$G$8:$G$112)/COUNTIF('Work Record'!$D$8:$D$112,G33)),0,SUMIF('Work Record'!$D$8:$D$112,G33,'Work Record'!$G$8:$G$112)/COUNTIF('Work Record'!$D$8:$D$112,G33))</f>
        <v>0</v>
      </c>
      <c r="J33" s="57" t="str">
        <f>IF(I33="","",VLOOKUP(I33,'Work Record'!$K$8:$L$17,2,TRUE))</f>
        <v>U</v>
      </c>
      <c r="K33" s="10"/>
      <c r="M33" s="10">
        <v>2</v>
      </c>
      <c r="N33" s="98">
        <f>D14</f>
        <v>0</v>
      </c>
      <c r="O33" s="10">
        <v>4</v>
      </c>
      <c r="P33" s="98">
        <f>I18</f>
        <v>0</v>
      </c>
      <c r="T33" s="10"/>
      <c r="U33" s="10"/>
      <c r="V33" s="10"/>
      <c r="W33" s="10"/>
    </row>
    <row r="34" spans="1:23" ht="18" customHeight="1" thickBot="1" x14ac:dyDescent="0.45">
      <c r="A34" s="16"/>
      <c r="B34" s="44">
        <v>0</v>
      </c>
      <c r="C34" s="94" t="s">
        <v>43</v>
      </c>
      <c r="D34" s="94"/>
      <c r="E34" s="43"/>
      <c r="F34" s="16"/>
      <c r="G34" s="130">
        <v>8</v>
      </c>
      <c r="H34" s="91" t="s">
        <v>187</v>
      </c>
      <c r="I34" s="92">
        <f>IF(ISERROR(SUMIF('Work Record'!$D$8:$D$112,G34,'Work Record'!$G$8:$G$112)/COUNTIF('Work Record'!$D$8:$D$112,G34)),0,SUMIF('Work Record'!$D$8:$D$112,G34,'Work Record'!$G$8:$G$112)/COUNTIF('Work Record'!$D$8:$D$112,G34))</f>
        <v>0</v>
      </c>
      <c r="J34" s="93" t="str">
        <f>IF(I34="","",VLOOKUP(I34,'Work Record'!$K$8:$L$17,2,TRUE))</f>
        <v>U</v>
      </c>
      <c r="K34" s="10"/>
      <c r="O34" s="10">
        <v>5</v>
      </c>
      <c r="P34" s="98">
        <f>I24</f>
        <v>0</v>
      </c>
      <c r="T34" s="10"/>
      <c r="U34" s="10"/>
      <c r="V34" s="10"/>
      <c r="W34" s="10"/>
    </row>
    <row r="35" spans="1:23" ht="18" customHeight="1" x14ac:dyDescent="0.3">
      <c r="A35" s="16"/>
      <c r="B35" s="44">
        <v>1</v>
      </c>
      <c r="C35" s="94" t="s">
        <v>45</v>
      </c>
      <c r="D35" s="94"/>
      <c r="E35" s="43"/>
      <c r="K35" s="10"/>
      <c r="O35" s="10">
        <v>6</v>
      </c>
      <c r="P35" s="98">
        <f>I25</f>
        <v>0</v>
      </c>
      <c r="T35" s="10"/>
      <c r="U35" s="10"/>
      <c r="V35" s="10"/>
      <c r="W35" s="10"/>
    </row>
    <row r="36" spans="1:23" ht="18" customHeight="1" x14ac:dyDescent="0.3">
      <c r="A36" s="16"/>
      <c r="B36" s="44">
        <v>2</v>
      </c>
      <c r="C36" s="94" t="s">
        <v>47</v>
      </c>
      <c r="D36" s="94"/>
      <c r="E36" s="43"/>
      <c r="I36" s="36"/>
      <c r="J36" s="36"/>
      <c r="K36" s="36"/>
      <c r="L36" s="115"/>
      <c r="O36" s="10">
        <v>7</v>
      </c>
      <c r="P36" s="98">
        <f>I31</f>
        <v>0</v>
      </c>
      <c r="Q36" s="115"/>
      <c r="R36" s="115"/>
      <c r="S36" s="115"/>
      <c r="T36" s="36"/>
      <c r="U36" s="36"/>
      <c r="V36" s="36"/>
      <c r="W36" s="16"/>
    </row>
    <row r="37" spans="1:23" ht="18" customHeight="1" x14ac:dyDescent="0.3">
      <c r="A37" s="16"/>
      <c r="B37" s="44">
        <v>3</v>
      </c>
      <c r="C37" s="94" t="s">
        <v>48</v>
      </c>
      <c r="D37" s="94"/>
      <c r="E37" s="43"/>
      <c r="L37" s="116"/>
      <c r="O37" s="10">
        <v>8</v>
      </c>
      <c r="P37" s="98">
        <f>I34</f>
        <v>0</v>
      </c>
      <c r="Q37" s="116"/>
      <c r="R37" s="116"/>
      <c r="S37" s="116"/>
      <c r="T37" s="94"/>
      <c r="U37" s="94"/>
      <c r="V37" s="94"/>
      <c r="W37" s="16"/>
    </row>
    <row r="38" spans="1:23" ht="18" customHeight="1" x14ac:dyDescent="0.3">
      <c r="A38" s="16"/>
      <c r="B38" s="44">
        <v>4</v>
      </c>
      <c r="C38" s="94" t="s">
        <v>49</v>
      </c>
      <c r="D38" s="94"/>
      <c r="E38" s="43"/>
      <c r="L38" s="116"/>
      <c r="Q38" s="116"/>
      <c r="R38" s="116"/>
      <c r="S38" s="116"/>
      <c r="T38" s="94"/>
      <c r="U38" s="94"/>
      <c r="V38" s="94"/>
      <c r="W38" s="16"/>
    </row>
    <row r="39" spans="1:23" ht="18" customHeight="1" thickBot="1" x14ac:dyDescent="0.35">
      <c r="A39" s="16"/>
      <c r="B39" s="47"/>
      <c r="C39" s="45"/>
      <c r="D39" s="45"/>
      <c r="E39" s="46"/>
      <c r="L39" s="116"/>
      <c r="M39" s="116"/>
      <c r="N39" s="116"/>
      <c r="O39" s="116"/>
      <c r="P39" s="116"/>
      <c r="Q39" s="116"/>
      <c r="R39" s="116"/>
      <c r="S39" s="116"/>
      <c r="T39" s="94"/>
      <c r="U39" s="94"/>
      <c r="V39" s="94"/>
      <c r="W39" s="16"/>
    </row>
    <row r="40" spans="1:23" ht="18" customHeight="1" x14ac:dyDescent="0.3">
      <c r="A40" s="16"/>
      <c r="L40" s="116"/>
      <c r="M40" s="116"/>
      <c r="N40" s="116"/>
      <c r="O40" s="116"/>
      <c r="P40" s="116"/>
      <c r="Q40" s="116"/>
      <c r="R40" s="116"/>
      <c r="S40" s="116"/>
      <c r="T40" s="94"/>
      <c r="U40" s="94"/>
      <c r="V40" s="94"/>
      <c r="W40" s="16"/>
    </row>
    <row r="41" spans="1:23" ht="18" hidden="1" customHeight="1" x14ac:dyDescent="0.3">
      <c r="A41" s="16"/>
      <c r="L41" s="116"/>
      <c r="M41" s="116"/>
      <c r="N41" s="116"/>
      <c r="O41" s="116"/>
      <c r="P41" s="116"/>
      <c r="Q41" s="116"/>
      <c r="R41" s="116"/>
      <c r="S41" s="116"/>
      <c r="T41" s="94"/>
      <c r="U41" s="94"/>
      <c r="V41" s="94"/>
      <c r="W41" s="16"/>
    </row>
    <row r="42" spans="1:23" ht="18" hidden="1" customHeight="1" x14ac:dyDescent="0.3">
      <c r="A42" s="16"/>
      <c r="L42" s="116"/>
      <c r="M42" s="116"/>
      <c r="N42" s="116"/>
      <c r="O42" s="116"/>
      <c r="P42" s="116"/>
      <c r="Q42" s="116"/>
      <c r="R42" s="116"/>
      <c r="S42" s="116"/>
      <c r="T42" s="94"/>
      <c r="U42" s="94"/>
      <c r="V42" s="94"/>
      <c r="W42" s="16"/>
    </row>
    <row r="43" spans="1:23" ht="18" hidden="1" customHeight="1" x14ac:dyDescent="0.3">
      <c r="A43" s="16"/>
      <c r="L43" s="116"/>
      <c r="M43" s="116"/>
      <c r="N43" s="116"/>
      <c r="O43" s="116"/>
      <c r="P43" s="116"/>
      <c r="Q43" s="116"/>
      <c r="R43" s="116"/>
      <c r="S43" s="116"/>
      <c r="T43" s="94"/>
      <c r="U43" s="94"/>
      <c r="V43" s="94"/>
      <c r="W43" s="16"/>
    </row>
    <row r="44" spans="1:23" ht="18" hidden="1" customHeight="1" x14ac:dyDescent="0.3">
      <c r="A44" s="16"/>
      <c r="B44" s="16"/>
      <c r="C44" s="16"/>
      <c r="D44" s="16"/>
      <c r="E44" s="16"/>
      <c r="F44" s="16"/>
      <c r="G44" s="16"/>
      <c r="H44" s="35"/>
      <c r="I44" s="16"/>
      <c r="J44" s="16"/>
      <c r="K44" s="16"/>
      <c r="T44" s="16"/>
      <c r="U44" s="16"/>
      <c r="V44" s="16"/>
      <c r="W44" s="16"/>
    </row>
    <row r="45" spans="1:23" s="9" customFormat="1" ht="45" hidden="1" customHeight="1" x14ac:dyDescent="0.55000000000000004">
      <c r="A45" s="48"/>
      <c r="B45" s="48"/>
      <c r="C45" s="48"/>
      <c r="D45" s="48"/>
      <c r="E45" s="48"/>
      <c r="F45" s="48"/>
      <c r="G45" s="48"/>
      <c r="H45" s="48"/>
      <c r="I45" s="48"/>
      <c r="J45" s="48"/>
      <c r="K45" s="48"/>
      <c r="L45" s="117"/>
      <c r="M45" s="117"/>
      <c r="N45" s="117"/>
      <c r="O45" s="117"/>
      <c r="P45" s="117"/>
      <c r="Q45" s="117"/>
      <c r="R45" s="117"/>
      <c r="S45" s="117"/>
      <c r="T45" s="48"/>
      <c r="U45" s="48"/>
      <c r="V45" s="48"/>
      <c r="W45" s="48"/>
    </row>
    <row r="46" spans="1:23" ht="18" hidden="1" customHeight="1" x14ac:dyDescent="0.3">
      <c r="A46" s="16"/>
      <c r="B46" s="16"/>
      <c r="C46" s="16"/>
      <c r="D46" s="16"/>
      <c r="E46" s="16"/>
      <c r="F46" s="16"/>
      <c r="G46" s="16"/>
      <c r="H46" s="16"/>
      <c r="I46" s="16"/>
      <c r="J46" s="16"/>
      <c r="K46" s="16"/>
      <c r="T46" s="16"/>
      <c r="U46" s="16"/>
      <c r="V46" s="16"/>
      <c r="W46" s="16"/>
    </row>
    <row r="47" spans="1:23" ht="18" hidden="1" customHeight="1" x14ac:dyDescent="0.3">
      <c r="A47" s="16"/>
      <c r="B47" s="16"/>
      <c r="C47" s="16"/>
      <c r="D47" s="16"/>
      <c r="E47" s="16"/>
      <c r="F47" s="16"/>
      <c r="G47" s="16"/>
      <c r="H47" s="16"/>
      <c r="I47" s="16"/>
      <c r="J47" s="16"/>
      <c r="K47" s="16"/>
      <c r="T47" s="16"/>
      <c r="U47" s="16"/>
      <c r="V47" s="16"/>
      <c r="W47" s="16"/>
    </row>
    <row r="48" spans="1:23" ht="18" hidden="1" customHeight="1" x14ac:dyDescent="0.3">
      <c r="A48" s="16"/>
      <c r="B48" s="16"/>
      <c r="C48" s="16"/>
      <c r="D48" s="16"/>
      <c r="E48" s="16"/>
      <c r="F48" s="16"/>
      <c r="G48" s="16"/>
      <c r="H48" s="16"/>
      <c r="I48" s="16"/>
      <c r="J48" s="16"/>
      <c r="K48" s="16"/>
      <c r="T48" s="16"/>
      <c r="U48" s="16"/>
      <c r="V48" s="16"/>
      <c r="W48" s="16"/>
    </row>
    <row r="49" spans="1:23" ht="18" hidden="1" customHeight="1" x14ac:dyDescent="0.3">
      <c r="A49" s="16"/>
      <c r="B49" s="16"/>
      <c r="C49" s="16"/>
      <c r="D49" s="16"/>
      <c r="E49" s="16"/>
      <c r="F49" s="16"/>
      <c r="G49" s="16"/>
      <c r="H49" s="16"/>
      <c r="I49" s="16"/>
      <c r="J49" s="16"/>
      <c r="K49" s="16"/>
      <c r="T49" s="16"/>
      <c r="U49" s="16"/>
      <c r="V49" s="16"/>
      <c r="W49" s="16"/>
    </row>
    <row r="50" spans="1:23" ht="18" hidden="1" customHeight="1" x14ac:dyDescent="0.3">
      <c r="A50" s="16"/>
      <c r="B50" s="16"/>
      <c r="C50" s="16"/>
      <c r="D50" s="16"/>
      <c r="E50" s="16"/>
      <c r="F50" s="16"/>
      <c r="G50" s="16"/>
      <c r="H50" s="16"/>
      <c r="I50" s="16"/>
      <c r="J50" s="16"/>
      <c r="K50" s="16"/>
      <c r="T50" s="16"/>
      <c r="U50" s="16"/>
      <c r="V50" s="16"/>
      <c r="W50" s="16"/>
    </row>
    <row r="51" spans="1:23" ht="18" hidden="1" customHeight="1" x14ac:dyDescent="0.3">
      <c r="A51" s="16"/>
      <c r="B51" s="16"/>
      <c r="C51" s="16"/>
      <c r="D51" s="16"/>
      <c r="E51" s="16"/>
      <c r="F51" s="16"/>
      <c r="G51" s="16"/>
      <c r="H51" s="16"/>
      <c r="I51" s="16"/>
      <c r="J51" s="16"/>
      <c r="K51" s="16"/>
      <c r="T51" s="16"/>
      <c r="U51" s="16"/>
      <c r="V51" s="16"/>
      <c r="W51" s="16"/>
    </row>
    <row r="52" spans="1:23" ht="18" hidden="1" customHeight="1" x14ac:dyDescent="0.3">
      <c r="A52" s="16"/>
      <c r="B52" s="16"/>
      <c r="C52" s="16"/>
      <c r="D52" s="16"/>
      <c r="E52" s="16"/>
      <c r="F52" s="16"/>
      <c r="G52" s="16"/>
      <c r="H52" s="16"/>
      <c r="I52" s="16"/>
      <c r="J52" s="16"/>
      <c r="K52" s="16"/>
      <c r="T52" s="16"/>
      <c r="U52" s="16"/>
      <c r="V52" s="16"/>
      <c r="W52" s="16"/>
    </row>
    <row r="53" spans="1:23" ht="18" hidden="1" customHeight="1" x14ac:dyDescent="0.3">
      <c r="A53" s="16"/>
      <c r="B53" s="16"/>
      <c r="C53" s="16"/>
      <c r="D53" s="16"/>
      <c r="E53" s="16"/>
      <c r="F53" s="16"/>
      <c r="G53" s="16"/>
      <c r="H53" s="16"/>
      <c r="I53" s="16"/>
      <c r="J53" s="16"/>
      <c r="K53" s="16"/>
      <c r="T53" s="16"/>
      <c r="U53" s="16"/>
      <c r="V53" s="16"/>
      <c r="W53" s="16"/>
    </row>
    <row r="54" spans="1:23" ht="18" hidden="1" customHeight="1" x14ac:dyDescent="0.3">
      <c r="A54" s="16"/>
      <c r="B54" s="16"/>
      <c r="C54" s="16"/>
      <c r="D54" s="16"/>
      <c r="E54" s="16"/>
      <c r="F54" s="16"/>
      <c r="G54" s="16"/>
      <c r="H54" s="16"/>
      <c r="I54" s="16"/>
      <c r="J54" s="16"/>
      <c r="K54" s="16"/>
      <c r="T54" s="16"/>
      <c r="U54" s="16"/>
      <c r="V54" s="16"/>
      <c r="W54" s="16"/>
    </row>
    <row r="55" spans="1:23" ht="18" hidden="1" customHeight="1" x14ac:dyDescent="0.3">
      <c r="A55" s="16"/>
      <c r="B55" s="16"/>
      <c r="C55" s="16"/>
      <c r="D55" s="16"/>
      <c r="E55" s="16"/>
      <c r="F55" s="16"/>
      <c r="G55" s="16"/>
      <c r="H55" s="16"/>
      <c r="I55" s="16"/>
      <c r="J55" s="16"/>
      <c r="K55" s="16"/>
      <c r="T55" s="16"/>
      <c r="U55" s="16"/>
      <c r="V55" s="16"/>
      <c r="W55" s="16"/>
    </row>
    <row r="56" spans="1:23" ht="18" hidden="1" customHeight="1" x14ac:dyDescent="0.3">
      <c r="A56" s="16"/>
      <c r="B56" s="16"/>
      <c r="C56" s="16"/>
      <c r="D56" s="16"/>
      <c r="E56" s="16"/>
      <c r="F56" s="16"/>
      <c r="G56" s="16"/>
      <c r="H56" s="16"/>
      <c r="I56" s="16"/>
      <c r="J56" s="16"/>
      <c r="K56" s="16"/>
      <c r="T56" s="16"/>
      <c r="U56" s="16"/>
      <c r="V56" s="16"/>
      <c r="W56" s="16"/>
    </row>
    <row r="57" spans="1:23" ht="18" hidden="1" customHeight="1" x14ac:dyDescent="0.3">
      <c r="A57" s="16"/>
      <c r="B57" s="16"/>
      <c r="C57" s="16"/>
      <c r="D57" s="16"/>
      <c r="E57" s="16"/>
      <c r="F57" s="16"/>
      <c r="G57" s="16"/>
      <c r="H57" s="16"/>
      <c r="I57" s="16"/>
      <c r="J57" s="16"/>
      <c r="K57" s="16"/>
      <c r="T57" s="16"/>
      <c r="U57" s="16"/>
      <c r="V57" s="16"/>
      <c r="W57" s="16"/>
    </row>
    <row r="58" spans="1:23" ht="18" hidden="1" customHeight="1" x14ac:dyDescent="0.3">
      <c r="A58" s="16"/>
      <c r="B58" s="16"/>
      <c r="C58" s="16"/>
      <c r="D58" s="16"/>
      <c r="E58" s="16"/>
      <c r="F58" s="16"/>
      <c r="G58" s="16"/>
      <c r="H58" s="16"/>
      <c r="I58" s="16"/>
      <c r="J58" s="16"/>
      <c r="K58" s="16"/>
      <c r="T58" s="16"/>
      <c r="U58" s="16"/>
      <c r="V58" s="16"/>
      <c r="W58" s="16"/>
    </row>
    <row r="59" spans="1:23" ht="18" hidden="1" customHeight="1" x14ac:dyDescent="0.3">
      <c r="A59" s="16"/>
      <c r="B59" s="16"/>
      <c r="C59" s="16"/>
      <c r="D59" s="16"/>
      <c r="E59" s="16"/>
      <c r="F59" s="16"/>
      <c r="G59" s="16"/>
      <c r="H59" s="16"/>
      <c r="I59" s="16"/>
      <c r="J59" s="16"/>
      <c r="K59" s="16"/>
      <c r="T59" s="16"/>
      <c r="U59" s="16"/>
      <c r="V59" s="16"/>
      <c r="W59" s="16"/>
    </row>
    <row r="60" spans="1:23" ht="18" hidden="1" customHeight="1" x14ac:dyDescent="0.3">
      <c r="A60" s="16"/>
      <c r="B60" s="16"/>
      <c r="C60" s="16"/>
      <c r="D60" s="16"/>
      <c r="E60" s="16"/>
      <c r="F60" s="16"/>
      <c r="G60" s="16"/>
      <c r="H60" s="16"/>
      <c r="I60" s="16"/>
      <c r="J60" s="16"/>
      <c r="K60" s="16"/>
      <c r="T60" s="16"/>
      <c r="U60" s="16"/>
      <c r="V60" s="16"/>
      <c r="W60" s="16"/>
    </row>
    <row r="61" spans="1:23" ht="18" hidden="1" customHeight="1" x14ac:dyDescent="0.3">
      <c r="A61" s="16"/>
      <c r="B61" s="16"/>
      <c r="C61" s="16"/>
      <c r="D61" s="16"/>
      <c r="E61" s="16"/>
      <c r="F61" s="16"/>
      <c r="G61" s="16"/>
      <c r="H61" s="16"/>
      <c r="I61" s="16"/>
      <c r="J61" s="16"/>
      <c r="K61" s="16"/>
      <c r="T61" s="16"/>
      <c r="U61" s="16"/>
      <c r="V61" s="16"/>
      <c r="W61" s="16"/>
    </row>
    <row r="62" spans="1:23" ht="18" hidden="1" customHeight="1" x14ac:dyDescent="0.3">
      <c r="A62" s="16"/>
      <c r="B62" s="16"/>
      <c r="C62" s="16"/>
      <c r="D62" s="16"/>
      <c r="E62" s="16"/>
      <c r="F62" s="16"/>
      <c r="G62" s="16"/>
      <c r="H62" s="16"/>
      <c r="I62" s="16"/>
      <c r="J62" s="16"/>
      <c r="K62" s="16"/>
      <c r="T62" s="16"/>
      <c r="U62" s="16"/>
      <c r="V62" s="16"/>
      <c r="W62" s="16"/>
    </row>
    <row r="63" spans="1:23" ht="18" hidden="1" customHeight="1" x14ac:dyDescent="0.3">
      <c r="A63" s="16"/>
      <c r="B63" s="16"/>
      <c r="C63" s="16"/>
      <c r="D63" s="16"/>
      <c r="E63" s="16"/>
      <c r="F63" s="16"/>
      <c r="G63" s="16"/>
      <c r="H63" s="16"/>
      <c r="I63" s="16"/>
      <c r="J63" s="16"/>
      <c r="K63" s="16"/>
      <c r="T63" s="16"/>
      <c r="U63" s="16"/>
      <c r="V63" s="16"/>
      <c r="W63" s="16"/>
    </row>
    <row r="64" spans="1:23" ht="18" hidden="1" customHeight="1" x14ac:dyDescent="0.3">
      <c r="A64" s="16"/>
      <c r="B64" s="16"/>
      <c r="C64" s="16"/>
      <c r="D64" s="16"/>
      <c r="E64" s="16"/>
      <c r="F64" s="16"/>
      <c r="G64" s="16"/>
      <c r="H64" s="16"/>
      <c r="I64" s="16"/>
      <c r="J64" s="16"/>
      <c r="K64" s="16"/>
      <c r="T64" s="16"/>
      <c r="U64" s="16"/>
      <c r="V64" s="16"/>
      <c r="W64" s="16"/>
    </row>
    <row r="65" spans="1:23" ht="18" hidden="1" customHeight="1" x14ac:dyDescent="0.3">
      <c r="A65" s="16"/>
      <c r="B65" s="16"/>
      <c r="C65" s="16"/>
      <c r="D65" s="16"/>
      <c r="E65" s="16"/>
      <c r="F65" s="16"/>
      <c r="G65" s="16"/>
      <c r="H65" s="16"/>
      <c r="I65" s="16"/>
      <c r="J65" s="16"/>
      <c r="K65" s="16"/>
      <c r="T65" s="16"/>
      <c r="U65" s="16"/>
      <c r="V65" s="16"/>
      <c r="W65" s="16"/>
    </row>
  </sheetData>
  <sheetProtection algorithmName="SHA-512" hashValue="1fq0qZCx49CSxNAAdFST/WUwk+VHbwCb6Wlmcxbar+mUeRDqJnjX11vtLUUW7yxqNYfpjFmcKQMql+8xh62nqw==" saltValue="egUM7tEoqrATsKIBHlmxyA==" spinCount="100000" sheet="1" objects="1" scenarios="1" selectLockedCells="1"/>
  <mergeCells count="8">
    <mergeCell ref="B7:E7"/>
    <mergeCell ref="G7:J7"/>
    <mergeCell ref="B26:E27"/>
    <mergeCell ref="B2:Q2"/>
    <mergeCell ref="E4:J4"/>
    <mergeCell ref="E5:J5"/>
    <mergeCell ref="B4:C4"/>
    <mergeCell ref="B5:C5"/>
  </mergeCells>
  <dataValidations count="1">
    <dataValidation type="list" allowBlank="1" showInputMessage="1" showErrorMessage="1" prompt="Select from down list" sqref="G6:H6 J7 E7 H8 G8:G9 G18" xr:uid="{00000000-0002-0000-0000-000000000000}">
      <formula1>#REF!</formula1>
    </dataValidation>
  </dataValidations>
  <pageMargins left="0.70866141732283472" right="0.70866141732283472" top="0.74803149606299213" bottom="0.74803149606299213" header="0.31496062992125984" footer="0.31496062992125984"/>
  <pageSetup paperSize="9" scale="33" orientation="portrait" r:id="rId1"/>
  <ignoredErrors>
    <ignoredError sqref="D14 I25 I31 I18" formula="1"/>
    <ignoredError sqref="G30 B24 G17" numberStoredAsText="1"/>
  </ignoredErrors>
  <drawing r:id="rId2"/>
  <extLst>
    <ext xmlns:x14="http://schemas.microsoft.com/office/spreadsheetml/2009/9/main" uri="{78C0D931-6437-407d-A8EE-F0AAD7539E65}">
      <x14:conditionalFormattings>
        <x14:conditionalFormatting xmlns:xm="http://schemas.microsoft.com/office/excel/2006/main">
          <x14:cfRule type="iconSet" priority="2" id="{C49D0042-5AD0-4021-9D87-45AE9242144E}">
            <x14:iconSet custom="1">
              <x14:cfvo type="percent">
                <xm:f>0</xm:f>
              </x14:cfvo>
              <x14:cfvo type="num">
                <xm:f>$E$5</xm:f>
              </x14:cfvo>
              <x14:cfvo type="num" gte="0">
                <xm:f>$E$5</xm:f>
              </x14:cfvo>
              <x14:cfIcon iconSet="3Arrows" iconId="0"/>
              <x14:cfIcon iconSet="3Arrows" iconId="1"/>
              <x14:cfIcon iconSet="3Arrows" iconId="2"/>
            </x14:iconSet>
          </x14:cfRule>
          <xm:sqref>E9:E25</xm:sqref>
        </x14:conditionalFormatting>
        <x14:conditionalFormatting xmlns:xm="http://schemas.microsoft.com/office/excel/2006/main">
          <x14:cfRule type="iconSet" priority="1" id="{AECC6CBA-E5B3-4063-BFA8-6361B69C0EEB}">
            <x14:iconSet custom="1">
              <x14:cfvo type="percent">
                <xm:f>0</xm:f>
              </x14:cfvo>
              <x14:cfvo type="num">
                <xm:f>$E$5</xm:f>
              </x14:cfvo>
              <x14:cfvo type="num">
                <xm:f>$E$5</xm:f>
              </x14:cfvo>
              <x14:cfIcon iconSet="3Arrows" iconId="0"/>
              <x14:cfIcon iconSet="3Arrows" iconId="1"/>
              <x14:cfIcon iconSet="3Arrows" iconId="2"/>
            </x14:iconSet>
          </x14:cfRule>
          <xm:sqref>J10:J34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Select from down list" xr:uid="{7561C200-914E-4A45-A7B7-A262FE0E08C4}">
          <x14:formula1>
            <xm:f>'Work Record'!$L$9:$L$17</xm:f>
          </x14:formula1>
          <xm:sqref>E5:J5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3480F-FF47-4285-A286-B90247B36FF9}">
  <sheetPr>
    <tabColor rgb="FFFF0000"/>
  </sheetPr>
  <dimension ref="A1:K85"/>
  <sheetViews>
    <sheetView showGridLines="0" zoomScaleNormal="100" workbookViewId="0">
      <selection activeCell="B3" sqref="B3:E3"/>
    </sheetView>
  </sheetViews>
  <sheetFormatPr defaultColWidth="0" defaultRowHeight="0" customHeight="1" zeroHeight="1" x14ac:dyDescent="0.3"/>
  <cols>
    <col min="1" max="1" width="3.109375" style="1" customWidth="1"/>
    <col min="2" max="2" width="13.6640625" style="4" customWidth="1"/>
    <col min="3" max="3" width="12.109375" style="4" customWidth="1"/>
    <col min="4" max="4" width="9.109375" style="1" customWidth="1"/>
    <col min="5" max="5" width="124.44140625" style="7" customWidth="1"/>
    <col min="6" max="6" width="9.109375" style="1" customWidth="1"/>
    <col min="7" max="11" width="0" style="1" hidden="1" customWidth="1"/>
    <col min="12" max="16384" width="9.109375" style="1" hidden="1"/>
  </cols>
  <sheetData>
    <row r="1" spans="2:11" ht="14.4" x14ac:dyDescent="0.3"/>
    <row r="2" spans="2:11" s="5" customFormat="1" ht="54" customHeight="1" x14ac:dyDescent="0.4">
      <c r="B2" s="187" t="str">
        <f>"Unit 8 - LSEE issues, including privacy tracker for "&amp;'My Progress'!E4</f>
        <v>Unit 8 - LSEE issues, including privacy tracker for Enter Name Here</v>
      </c>
      <c r="C2" s="187"/>
      <c r="D2" s="187"/>
      <c r="E2" s="187"/>
    </row>
    <row r="3" spans="2:11" s="3" customFormat="1" ht="72.75" customHeight="1" x14ac:dyDescent="0.3">
      <c r="B3" s="173" t="s">
        <v>137</v>
      </c>
      <c r="C3" s="173"/>
      <c r="D3" s="173"/>
      <c r="E3" s="173"/>
    </row>
    <row r="4" spans="2:11" s="3" customFormat="1" ht="15" thickBot="1" x14ac:dyDescent="0.35">
      <c r="E4" s="6"/>
      <c r="F4" s="6"/>
      <c r="G4" s="6"/>
      <c r="H4" s="6"/>
      <c r="I4" s="6"/>
      <c r="J4" s="6"/>
      <c r="K4" s="6"/>
    </row>
    <row r="5" spans="2:11" ht="18.600000000000001" thickBot="1" x14ac:dyDescent="0.35">
      <c r="B5" s="89" t="s">
        <v>50</v>
      </c>
      <c r="C5" s="90" t="s">
        <v>51</v>
      </c>
      <c r="D5" s="223" t="s">
        <v>413</v>
      </c>
      <c r="E5" s="224"/>
    </row>
    <row r="6" spans="2:11" ht="35.25" customHeight="1" x14ac:dyDescent="0.3">
      <c r="B6" s="15">
        <v>0</v>
      </c>
      <c r="C6" s="12">
        <v>0</v>
      </c>
      <c r="D6" s="209" t="s">
        <v>138</v>
      </c>
      <c r="E6" s="210"/>
    </row>
    <row r="7" spans="2:11" ht="19.8" x14ac:dyDescent="0.3">
      <c r="B7" s="180" t="s">
        <v>59</v>
      </c>
      <c r="C7" s="181"/>
      <c r="D7" s="181"/>
      <c r="E7" s="182"/>
    </row>
    <row r="8" spans="2:11" ht="99.9" customHeight="1" thickBot="1" x14ac:dyDescent="0.35">
      <c r="B8" s="170"/>
      <c r="C8" s="171"/>
      <c r="D8" s="171"/>
      <c r="E8" s="172"/>
    </row>
    <row r="9" spans="2:11" ht="14.4" x14ac:dyDescent="0.3">
      <c r="D9" s="2"/>
    </row>
    <row r="10" spans="2:11" ht="15" hidden="1" customHeight="1" x14ac:dyDescent="0.3"/>
    <row r="11" spans="2:11" ht="15" hidden="1" customHeight="1" x14ac:dyDescent="0.3"/>
    <row r="12" spans="2:11" ht="15" hidden="1" customHeight="1" x14ac:dyDescent="0.3"/>
    <row r="13" spans="2:11" ht="15" hidden="1" customHeight="1" x14ac:dyDescent="0.3"/>
    <row r="14" spans="2:11" ht="15" hidden="1" customHeight="1" x14ac:dyDescent="0.3"/>
    <row r="15" spans="2:11" ht="15" hidden="1" customHeight="1" x14ac:dyDescent="0.3"/>
    <row r="16" spans="2:11" ht="15" hidden="1" customHeight="1" x14ac:dyDescent="0.3"/>
    <row r="17" ht="15" hidden="1" customHeight="1" x14ac:dyDescent="0.3"/>
    <row r="18" ht="15" hidden="1" customHeight="1" x14ac:dyDescent="0.3"/>
    <row r="19" ht="15" hidden="1" customHeight="1" x14ac:dyDescent="0.3"/>
    <row r="20" ht="15" hidden="1" customHeight="1" x14ac:dyDescent="0.3"/>
    <row r="21" ht="15" hidden="1" customHeight="1" x14ac:dyDescent="0.3"/>
    <row r="22" ht="15" hidden="1" customHeight="1" x14ac:dyDescent="0.3"/>
    <row r="23" ht="15" hidden="1" customHeight="1" x14ac:dyDescent="0.3"/>
    <row r="24" ht="15" hidden="1" customHeight="1" x14ac:dyDescent="0.3"/>
    <row r="25" ht="15" hidden="1" customHeight="1" x14ac:dyDescent="0.3"/>
    <row r="26" ht="15" hidden="1" customHeight="1" x14ac:dyDescent="0.3"/>
    <row r="27" ht="15" hidden="1" customHeight="1" x14ac:dyDescent="0.3"/>
    <row r="28" ht="15" hidden="1" customHeight="1" x14ac:dyDescent="0.3"/>
    <row r="29" ht="15" hidden="1" customHeight="1" x14ac:dyDescent="0.3"/>
    <row r="30" ht="15" hidden="1" customHeight="1" x14ac:dyDescent="0.3"/>
    <row r="31" ht="15" hidden="1" customHeight="1" x14ac:dyDescent="0.3"/>
    <row r="32" ht="15" hidden="1" customHeight="1" x14ac:dyDescent="0.3"/>
    <row r="33" ht="15" hidden="1" customHeight="1" x14ac:dyDescent="0.3"/>
    <row r="34" ht="15" hidden="1" customHeight="1" x14ac:dyDescent="0.3"/>
    <row r="35" ht="15" hidden="1" customHeight="1" x14ac:dyDescent="0.3"/>
    <row r="36" ht="15" hidden="1" customHeight="1" x14ac:dyDescent="0.3"/>
    <row r="37" ht="15" hidden="1" customHeight="1" x14ac:dyDescent="0.3"/>
    <row r="38" ht="15" hidden="1" customHeight="1" x14ac:dyDescent="0.3"/>
    <row r="39" ht="15" hidden="1" customHeight="1" x14ac:dyDescent="0.3"/>
    <row r="40" ht="15" hidden="1" customHeight="1" x14ac:dyDescent="0.3"/>
    <row r="41" ht="15" hidden="1" customHeight="1" x14ac:dyDescent="0.3"/>
    <row r="42" ht="15" hidden="1" customHeight="1" x14ac:dyDescent="0.3"/>
    <row r="43" ht="15" hidden="1" customHeight="1" x14ac:dyDescent="0.3"/>
    <row r="44" ht="15" hidden="1" customHeight="1" x14ac:dyDescent="0.3"/>
    <row r="45" ht="15" hidden="1" customHeight="1" x14ac:dyDescent="0.3"/>
    <row r="46" ht="15" hidden="1" customHeight="1" x14ac:dyDescent="0.3"/>
    <row r="47" ht="15" hidden="1" customHeight="1" x14ac:dyDescent="0.3"/>
    <row r="48" ht="15" hidden="1" customHeight="1" x14ac:dyDescent="0.3"/>
    <row r="49" ht="15" hidden="1" customHeight="1" x14ac:dyDescent="0.3"/>
    <row r="50" ht="15" hidden="1" customHeight="1" x14ac:dyDescent="0.3"/>
    <row r="51" ht="15" hidden="1" customHeight="1" x14ac:dyDescent="0.3"/>
    <row r="52" ht="15" hidden="1" customHeight="1" x14ac:dyDescent="0.3"/>
    <row r="53" ht="15" hidden="1" customHeight="1" x14ac:dyDescent="0.3"/>
    <row r="54" ht="15" hidden="1" customHeight="1" x14ac:dyDescent="0.3"/>
    <row r="55" ht="15" hidden="1" customHeight="1" x14ac:dyDescent="0.3"/>
    <row r="56" ht="15" hidden="1" customHeight="1" x14ac:dyDescent="0.3"/>
    <row r="57" ht="15" hidden="1" customHeight="1" x14ac:dyDescent="0.3"/>
    <row r="58" ht="15" hidden="1" customHeight="1" x14ac:dyDescent="0.3"/>
    <row r="59" ht="15" hidden="1" customHeight="1" x14ac:dyDescent="0.3"/>
    <row r="60" ht="15" hidden="1" customHeight="1" x14ac:dyDescent="0.3"/>
    <row r="61" ht="15" hidden="1" customHeight="1" x14ac:dyDescent="0.3"/>
    <row r="62" ht="15" hidden="1" customHeight="1" x14ac:dyDescent="0.3"/>
    <row r="63" ht="15" hidden="1" customHeight="1" x14ac:dyDescent="0.3"/>
    <row r="64" ht="15" hidden="1" customHeight="1" x14ac:dyDescent="0.3"/>
    <row r="65" ht="15" hidden="1" customHeight="1" x14ac:dyDescent="0.3"/>
    <row r="66" ht="15" hidden="1" customHeight="1" x14ac:dyDescent="0.3"/>
    <row r="67" ht="15" hidden="1" customHeight="1" x14ac:dyDescent="0.3"/>
    <row r="68" ht="15" hidden="1" customHeight="1" x14ac:dyDescent="0.3"/>
    <row r="69" ht="15" hidden="1" customHeight="1" x14ac:dyDescent="0.3"/>
    <row r="70" ht="15" hidden="1" customHeight="1" x14ac:dyDescent="0.3"/>
    <row r="71" ht="15" hidden="1" customHeight="1" x14ac:dyDescent="0.3"/>
    <row r="72" ht="15" hidden="1" customHeight="1" x14ac:dyDescent="0.3"/>
    <row r="73" ht="15" hidden="1" customHeight="1" x14ac:dyDescent="0.3"/>
    <row r="74" ht="15" hidden="1" customHeight="1" x14ac:dyDescent="0.3"/>
    <row r="75" ht="15" hidden="1" customHeight="1" x14ac:dyDescent="0.3"/>
    <row r="76" ht="15" hidden="1" customHeight="1" x14ac:dyDescent="0.3"/>
    <row r="77" ht="15" hidden="1" customHeight="1" x14ac:dyDescent="0.3"/>
    <row r="78" ht="15" hidden="1" customHeight="1" x14ac:dyDescent="0.3"/>
    <row r="79" ht="15" hidden="1" customHeight="1" x14ac:dyDescent="0.3"/>
    <row r="80" ht="15" hidden="1" customHeight="1" x14ac:dyDescent="0.3"/>
    <row r="81" ht="15" hidden="1" customHeight="1" x14ac:dyDescent="0.3"/>
    <row r="82" ht="15" hidden="1" customHeight="1" x14ac:dyDescent="0.3"/>
    <row r="83" ht="15" hidden="1" customHeight="1" x14ac:dyDescent="0.3"/>
    <row r="84" ht="15" hidden="1" customHeight="1" x14ac:dyDescent="0.3"/>
    <row r="85" ht="15" hidden="1" customHeight="1" x14ac:dyDescent="0.3"/>
  </sheetData>
  <mergeCells count="6">
    <mergeCell ref="B8:E8"/>
    <mergeCell ref="B2:E2"/>
    <mergeCell ref="B3:E3"/>
    <mergeCell ref="D5:E5"/>
    <mergeCell ref="D6:E6"/>
    <mergeCell ref="B7:E7"/>
  </mergeCells>
  <conditionalFormatting sqref="B8">
    <cfRule type="iconSet" priority="1">
      <iconSet iconSet="3Symbols" showValue="0">
        <cfvo type="percent" val="0"/>
        <cfvo type="num" val="1"/>
        <cfvo type="num" val="2"/>
      </iconSet>
    </cfRule>
  </conditionalFormatting>
  <conditionalFormatting sqref="C1 C9 C5:C6">
    <cfRule type="iconSet" priority="3">
      <iconSet iconSet="5Rating" showValue="0">
        <cfvo type="percent" val="0"/>
        <cfvo type="num" val="1"/>
        <cfvo type="num" val="2"/>
        <cfvo type="num" val="3"/>
        <cfvo type="num" val="4"/>
      </iconSet>
    </cfRule>
  </conditionalFormatting>
  <conditionalFormatting sqref="B1 B3 B9 B5:B7">
    <cfRule type="iconSet" priority="4">
      <iconSet iconSet="3Symbols" showValue="0">
        <cfvo type="percent" val="0"/>
        <cfvo type="num" val="1"/>
        <cfvo type="num" val="2"/>
      </iconSet>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BDF69-F341-4B03-8F80-BFFBC4EA6964}">
  <dimension ref="A1:Q113"/>
  <sheetViews>
    <sheetView showGridLines="0" zoomScaleNormal="100" workbookViewId="0">
      <selection activeCell="E11" sqref="E11"/>
    </sheetView>
  </sheetViews>
  <sheetFormatPr defaultColWidth="0" defaultRowHeight="0" customHeight="1" zeroHeight="1" x14ac:dyDescent="0.3"/>
  <cols>
    <col min="1" max="1" width="3" style="1" customWidth="1"/>
    <col min="2" max="2" width="11.88671875" style="1" bestFit="1" customWidth="1"/>
    <col min="3" max="3" width="53.5546875" style="1" customWidth="1"/>
    <col min="4" max="4" width="13.5546875" style="1" customWidth="1"/>
    <col min="5" max="5" width="8.5546875" style="1" customWidth="1"/>
    <col min="6" max="7" width="9" style="1" customWidth="1"/>
    <col min="8" max="8" width="16.5546875" style="1" customWidth="1"/>
    <col min="9" max="9" width="23.109375" style="1" bestFit="1" customWidth="1"/>
    <col min="10" max="13" width="9.109375" style="1" customWidth="1"/>
    <col min="14" max="16384" width="9.109375" style="1" hidden="1"/>
  </cols>
  <sheetData>
    <row r="1" spans="1:17" ht="15" customHeight="1" x14ac:dyDescent="0.3">
      <c r="A1" s="16"/>
      <c r="B1" s="16"/>
      <c r="C1" s="16"/>
      <c r="D1" s="16"/>
      <c r="E1" s="16"/>
      <c r="F1" s="16"/>
      <c r="G1" s="16"/>
      <c r="H1" s="16"/>
      <c r="I1" s="16"/>
      <c r="J1" s="16"/>
      <c r="K1" s="16"/>
      <c r="L1" s="16"/>
      <c r="M1" s="16"/>
    </row>
    <row r="2" spans="1:17" ht="30" customHeight="1" x14ac:dyDescent="0.3">
      <c r="A2" s="16"/>
      <c r="B2" s="150" t="s">
        <v>173</v>
      </c>
      <c r="C2" s="150"/>
      <c r="D2" s="150"/>
      <c r="E2" s="150"/>
      <c r="F2" s="150"/>
      <c r="G2" s="150"/>
      <c r="H2" s="150"/>
      <c r="I2" s="150"/>
      <c r="J2" s="51"/>
      <c r="M2" s="16"/>
    </row>
    <row r="3" spans="1:17" ht="30" customHeight="1" thickBot="1" x14ac:dyDescent="0.35">
      <c r="A3" s="16"/>
      <c r="B3" s="17"/>
      <c r="C3" s="16"/>
      <c r="D3" s="16"/>
      <c r="E3" s="16"/>
      <c r="F3" s="16"/>
      <c r="G3" s="16"/>
      <c r="H3" s="16"/>
      <c r="I3" s="16"/>
      <c r="J3" s="16"/>
      <c r="M3" s="16"/>
    </row>
    <row r="4" spans="1:17" ht="30" customHeight="1" thickBot="1" x14ac:dyDescent="0.35">
      <c r="A4" s="16"/>
      <c r="B4" s="163" t="s">
        <v>0</v>
      </c>
      <c r="C4" s="163"/>
      <c r="D4" s="56"/>
      <c r="E4" s="164" t="str">
        <f>'My Progress'!E4:H4</f>
        <v>Enter Name Here</v>
      </c>
      <c r="F4" s="165"/>
      <c r="G4" s="165"/>
      <c r="H4" s="165"/>
      <c r="I4" s="166"/>
      <c r="J4" s="16"/>
      <c r="K4" s="162"/>
      <c r="L4" s="162"/>
      <c r="M4" s="16"/>
    </row>
    <row r="5" spans="1:17" ht="30" customHeight="1" thickBot="1" x14ac:dyDescent="0.35">
      <c r="A5" s="16"/>
      <c r="B5" s="163" t="s">
        <v>2</v>
      </c>
      <c r="C5" s="163"/>
      <c r="D5" s="56"/>
      <c r="E5" s="167">
        <f>'My Progress'!E5:H5</f>
        <v>1</v>
      </c>
      <c r="F5" s="168"/>
      <c r="G5" s="168"/>
      <c r="H5" s="168"/>
      <c r="I5" s="169"/>
      <c r="J5" s="16"/>
      <c r="K5" s="162"/>
      <c r="L5" s="162"/>
      <c r="M5" s="16"/>
    </row>
    <row r="6" spans="1:17" ht="30" customHeight="1" thickBot="1" x14ac:dyDescent="0.35">
      <c r="A6" s="16"/>
      <c r="B6" s="17"/>
      <c r="C6" s="16"/>
      <c r="D6" s="16"/>
      <c r="E6" s="16"/>
      <c r="F6" s="16"/>
      <c r="G6" s="16"/>
      <c r="H6" s="16"/>
      <c r="I6" s="16"/>
      <c r="J6" s="16"/>
      <c r="M6" s="16"/>
    </row>
    <row r="7" spans="1:17" ht="32.25" customHeight="1" thickBot="1" x14ac:dyDescent="0.35">
      <c r="A7" s="16"/>
      <c r="B7" s="18" t="s">
        <v>3</v>
      </c>
      <c r="C7" s="19" t="s">
        <v>199</v>
      </c>
      <c r="D7" s="19" t="s">
        <v>12</v>
      </c>
      <c r="E7" s="20" t="s">
        <v>4</v>
      </c>
      <c r="F7" s="20" t="s">
        <v>5</v>
      </c>
      <c r="G7" s="19" t="s">
        <v>6</v>
      </c>
      <c r="H7" s="20" t="s">
        <v>7</v>
      </c>
      <c r="I7" s="21" t="s">
        <v>8</v>
      </c>
      <c r="J7" s="16"/>
      <c r="K7" s="22" t="s">
        <v>6</v>
      </c>
      <c r="L7" s="23" t="s">
        <v>9</v>
      </c>
      <c r="M7" s="16"/>
    </row>
    <row r="8" spans="1:17" ht="18" customHeight="1" x14ac:dyDescent="0.3">
      <c r="A8" s="16"/>
      <c r="B8" s="131"/>
      <c r="C8" s="132"/>
      <c r="D8" s="133"/>
      <c r="E8" s="132"/>
      <c r="F8" s="132"/>
      <c r="G8" s="108" t="str">
        <f>IF(E8="","",F8/E8)</f>
        <v/>
      </c>
      <c r="H8" s="107" t="str">
        <f t="shared" ref="H8" si="0">IF(F8="","",VLOOKUP(G8,$K$8:$L$17,2,TRUE))</f>
        <v/>
      </c>
      <c r="I8" s="109" t="str">
        <f>IF(F8="","",IF($E$5&gt;H8,"Below",IF($E$5&lt;H8,"Above","On Target")))</f>
        <v/>
      </c>
      <c r="J8" s="98">
        <f t="shared" ref="J8:J16" si="1">K9-K8</f>
        <v>0.10625</v>
      </c>
      <c r="K8" s="96">
        <v>0</v>
      </c>
      <c r="L8" s="27" t="s">
        <v>10</v>
      </c>
      <c r="M8" s="16"/>
      <c r="Q8" s="1">
        <v>1</v>
      </c>
    </row>
    <row r="9" spans="1:17" ht="18" customHeight="1" x14ac:dyDescent="0.3">
      <c r="A9" s="16"/>
      <c r="B9" s="134"/>
      <c r="C9" s="135"/>
      <c r="D9" s="136"/>
      <c r="E9" s="135"/>
      <c r="F9" s="135"/>
      <c r="G9" s="25" t="str">
        <f t="shared" ref="G9:G72" si="2">IF(E9="","",F9/E9)</f>
        <v/>
      </c>
      <c r="H9" s="24" t="str">
        <f t="shared" ref="H9:H72" si="3">IF(F9="","",VLOOKUP(G9,$K$8:$L$17,2,TRUE))</f>
        <v/>
      </c>
      <c r="I9" s="26" t="str">
        <f t="shared" ref="I9:I72" si="4">IF(F9="","",IF($E$5&gt;H9,"Below",IF($E$5&lt;H9,"Above","On Target")))</f>
        <v/>
      </c>
      <c r="J9" s="98">
        <f t="shared" si="1"/>
        <v>0.1125</v>
      </c>
      <c r="K9" s="96">
        <f>K20/160</f>
        <v>0.10625</v>
      </c>
      <c r="L9" s="27">
        <v>1</v>
      </c>
      <c r="M9" s="16"/>
      <c r="Q9" s="1">
        <f>'My Progress'!B10</f>
        <v>1.1000000000000001</v>
      </c>
    </row>
    <row r="10" spans="1:17" ht="18" customHeight="1" x14ac:dyDescent="0.3">
      <c r="A10" s="16"/>
      <c r="B10" s="137"/>
      <c r="C10" s="135"/>
      <c r="D10" s="136"/>
      <c r="E10" s="135"/>
      <c r="F10" s="135"/>
      <c r="G10" s="25" t="str">
        <f t="shared" si="2"/>
        <v/>
      </c>
      <c r="H10" s="24" t="str">
        <f t="shared" si="3"/>
        <v/>
      </c>
      <c r="I10" s="26" t="str">
        <f t="shared" si="4"/>
        <v/>
      </c>
      <c r="J10" s="98">
        <f t="shared" si="1"/>
        <v>0.11249999999999999</v>
      </c>
      <c r="K10" s="96">
        <f t="shared" ref="K10:K17" si="5">K21/160</f>
        <v>0.21875</v>
      </c>
      <c r="L10" s="27">
        <v>2</v>
      </c>
      <c r="M10" s="16"/>
      <c r="Q10" s="1">
        <f>'My Progress'!B11</f>
        <v>1.2</v>
      </c>
    </row>
    <row r="11" spans="1:17" ht="18" customHeight="1" x14ac:dyDescent="0.3">
      <c r="A11" s="16"/>
      <c r="B11" s="134"/>
      <c r="C11" s="135"/>
      <c r="D11" s="136"/>
      <c r="E11" s="135"/>
      <c r="F11" s="135"/>
      <c r="G11" s="25" t="str">
        <f t="shared" si="2"/>
        <v/>
      </c>
      <c r="H11" s="24" t="str">
        <f t="shared" si="3"/>
        <v/>
      </c>
      <c r="I11" s="26" t="str">
        <f t="shared" si="4"/>
        <v/>
      </c>
      <c r="J11" s="98">
        <f t="shared" si="1"/>
        <v>0.11875000000000002</v>
      </c>
      <c r="K11" s="96">
        <f t="shared" si="5"/>
        <v>0.33124999999999999</v>
      </c>
      <c r="L11" s="27">
        <v>3</v>
      </c>
      <c r="M11" s="16"/>
      <c r="Q11" s="1">
        <f>'My Progress'!B12</f>
        <v>1.3</v>
      </c>
    </row>
    <row r="12" spans="1:17" ht="18" customHeight="1" x14ac:dyDescent="0.3">
      <c r="A12" s="16"/>
      <c r="B12" s="134"/>
      <c r="C12" s="135"/>
      <c r="D12" s="136"/>
      <c r="E12" s="135"/>
      <c r="F12" s="135"/>
      <c r="G12" s="25" t="str">
        <f t="shared" si="2"/>
        <v/>
      </c>
      <c r="H12" s="24" t="str">
        <f t="shared" si="3"/>
        <v/>
      </c>
      <c r="I12" s="26" t="str">
        <f t="shared" si="4"/>
        <v/>
      </c>
      <c r="J12" s="98">
        <f t="shared" si="1"/>
        <v>8.7499999999999967E-2</v>
      </c>
      <c r="K12" s="96">
        <f t="shared" si="5"/>
        <v>0.45</v>
      </c>
      <c r="L12" s="27">
        <v>4</v>
      </c>
      <c r="M12" s="16"/>
      <c r="Q12" s="1">
        <f>'My Progress'!B13</f>
        <v>1.4</v>
      </c>
    </row>
    <row r="13" spans="1:17" ht="18" customHeight="1" x14ac:dyDescent="0.3">
      <c r="A13" s="16"/>
      <c r="B13" s="137"/>
      <c r="C13" s="135"/>
      <c r="D13" s="136"/>
      <c r="E13" s="135"/>
      <c r="F13" s="135"/>
      <c r="G13" s="25" t="str">
        <f t="shared" si="2"/>
        <v/>
      </c>
      <c r="H13" s="24" t="str">
        <f t="shared" si="3"/>
        <v/>
      </c>
      <c r="I13" s="26" t="str">
        <f t="shared" si="4"/>
        <v/>
      </c>
      <c r="J13" s="98">
        <f t="shared" si="1"/>
        <v>8.7500000000000022E-2</v>
      </c>
      <c r="K13" s="96">
        <f t="shared" si="5"/>
        <v>0.53749999999999998</v>
      </c>
      <c r="L13" s="27">
        <v>5</v>
      </c>
      <c r="M13" s="16"/>
      <c r="Q13" s="1">
        <v>2</v>
      </c>
    </row>
    <row r="14" spans="1:17" ht="18" customHeight="1" x14ac:dyDescent="0.3">
      <c r="A14" s="16"/>
      <c r="B14" s="137"/>
      <c r="C14" s="135"/>
      <c r="D14" s="136"/>
      <c r="E14" s="135"/>
      <c r="F14" s="135"/>
      <c r="G14" s="25" t="str">
        <f t="shared" si="2"/>
        <v/>
      </c>
      <c r="H14" s="24" t="str">
        <f t="shared" si="3"/>
        <v/>
      </c>
      <c r="I14" s="26" t="str">
        <f t="shared" si="4"/>
        <v/>
      </c>
      <c r="J14" s="98">
        <f t="shared" si="1"/>
        <v>8.7500000000000022E-2</v>
      </c>
      <c r="K14" s="96">
        <f t="shared" si="5"/>
        <v>0.625</v>
      </c>
      <c r="L14" s="27">
        <v>6</v>
      </c>
      <c r="M14" s="16"/>
      <c r="Q14" s="1">
        <v>2.1</v>
      </c>
    </row>
    <row r="15" spans="1:17" ht="18" customHeight="1" x14ac:dyDescent="0.3">
      <c r="A15" s="16"/>
      <c r="B15" s="137"/>
      <c r="C15" s="135"/>
      <c r="D15" s="136"/>
      <c r="E15" s="135"/>
      <c r="F15" s="135"/>
      <c r="G15" s="25" t="str">
        <f t="shared" si="2"/>
        <v/>
      </c>
      <c r="H15" s="24" t="str">
        <f t="shared" si="3"/>
        <v/>
      </c>
      <c r="I15" s="26" t="str">
        <f t="shared" si="4"/>
        <v/>
      </c>
      <c r="J15" s="98">
        <f t="shared" si="1"/>
        <v>6.8749999999999978E-2</v>
      </c>
      <c r="K15" s="96">
        <f t="shared" si="5"/>
        <v>0.71250000000000002</v>
      </c>
      <c r="L15" s="27">
        <v>7</v>
      </c>
      <c r="M15" s="16"/>
      <c r="Q15" s="1">
        <f>'My Progress'!B16</f>
        <v>2.2000000000000002</v>
      </c>
    </row>
    <row r="16" spans="1:17" ht="18" customHeight="1" x14ac:dyDescent="0.3">
      <c r="A16" s="16"/>
      <c r="B16" s="137"/>
      <c r="C16" s="135"/>
      <c r="D16" s="136"/>
      <c r="E16" s="135"/>
      <c r="F16" s="135"/>
      <c r="G16" s="25" t="str">
        <f t="shared" si="2"/>
        <v/>
      </c>
      <c r="H16" s="24" t="str">
        <f t="shared" si="3"/>
        <v/>
      </c>
      <c r="I16" s="26" t="str">
        <f t="shared" si="4"/>
        <v/>
      </c>
      <c r="J16" s="98">
        <f t="shared" si="1"/>
        <v>7.4999999999999956E-2</v>
      </c>
      <c r="K16" s="96">
        <f t="shared" si="5"/>
        <v>0.78125</v>
      </c>
      <c r="L16" s="27">
        <v>8</v>
      </c>
      <c r="M16" s="16"/>
      <c r="Q16" s="1">
        <f>'My Progress'!B17</f>
        <v>2.2999999999999998</v>
      </c>
    </row>
    <row r="17" spans="1:17" ht="18" customHeight="1" thickBot="1" x14ac:dyDescent="0.35">
      <c r="A17" s="16"/>
      <c r="B17" s="137"/>
      <c r="C17" s="135"/>
      <c r="D17" s="136"/>
      <c r="E17" s="135"/>
      <c r="F17" s="135"/>
      <c r="G17" s="25" t="str">
        <f t="shared" si="2"/>
        <v/>
      </c>
      <c r="H17" s="24" t="str">
        <f t="shared" si="3"/>
        <v/>
      </c>
      <c r="I17" s="26" t="str">
        <f t="shared" si="4"/>
        <v/>
      </c>
      <c r="J17" s="98">
        <v>0.14000000000000001</v>
      </c>
      <c r="K17" s="97">
        <f t="shared" si="5"/>
        <v>0.85624999999999996</v>
      </c>
      <c r="L17" s="28">
        <v>9</v>
      </c>
      <c r="M17" s="16"/>
      <c r="Q17" s="1">
        <f>'My Progress'!B18</f>
        <v>2.4</v>
      </c>
    </row>
    <row r="18" spans="1:17" ht="18" customHeight="1" x14ac:dyDescent="0.3">
      <c r="A18" s="16"/>
      <c r="B18" s="137"/>
      <c r="C18" s="135"/>
      <c r="D18" s="136"/>
      <c r="E18" s="135"/>
      <c r="F18" s="135"/>
      <c r="G18" s="25" t="str">
        <f t="shared" si="2"/>
        <v/>
      </c>
      <c r="H18" s="24" t="str">
        <f t="shared" si="3"/>
        <v/>
      </c>
      <c r="I18" s="26" t="str">
        <f t="shared" si="4"/>
        <v/>
      </c>
      <c r="J18" s="98">
        <v>1</v>
      </c>
      <c r="K18" s="29" t="s">
        <v>11</v>
      </c>
      <c r="M18" s="16"/>
      <c r="Q18" s="1">
        <f>'My Progress'!B19</f>
        <v>2.5</v>
      </c>
    </row>
    <row r="19" spans="1:17" ht="18" customHeight="1" x14ac:dyDescent="0.3">
      <c r="A19" s="16"/>
      <c r="B19" s="137"/>
      <c r="C19" s="135"/>
      <c r="D19" s="136"/>
      <c r="E19" s="135"/>
      <c r="F19" s="135"/>
      <c r="G19" s="25" t="str">
        <f t="shared" si="2"/>
        <v/>
      </c>
      <c r="H19" s="24" t="str">
        <f t="shared" si="3"/>
        <v/>
      </c>
      <c r="I19" s="26" t="str">
        <f t="shared" si="4"/>
        <v/>
      </c>
      <c r="M19" s="16"/>
      <c r="Q19" s="1">
        <f>'My Progress'!B20</f>
        <v>2.6</v>
      </c>
    </row>
    <row r="20" spans="1:17" ht="18" customHeight="1" x14ac:dyDescent="0.3">
      <c r="A20" s="16"/>
      <c r="B20" s="137"/>
      <c r="C20" s="135"/>
      <c r="D20" s="136"/>
      <c r="E20" s="135"/>
      <c r="F20" s="135"/>
      <c r="G20" s="25" t="str">
        <f t="shared" si="2"/>
        <v/>
      </c>
      <c r="H20" s="24" t="str">
        <f t="shared" si="3"/>
        <v/>
      </c>
      <c r="I20" s="26" t="str">
        <f t="shared" si="4"/>
        <v/>
      </c>
      <c r="K20" s="10">
        <v>17</v>
      </c>
      <c r="M20" s="16"/>
      <c r="Q20" s="1">
        <f>'My Progress'!B21</f>
        <v>2.7</v>
      </c>
    </row>
    <row r="21" spans="1:17" ht="18" customHeight="1" x14ac:dyDescent="0.3">
      <c r="A21" s="16"/>
      <c r="B21" s="137"/>
      <c r="C21" s="135"/>
      <c r="D21" s="136"/>
      <c r="E21" s="135"/>
      <c r="F21" s="135"/>
      <c r="G21" s="25" t="str">
        <f t="shared" si="2"/>
        <v/>
      </c>
      <c r="H21" s="24" t="str">
        <f t="shared" si="3"/>
        <v/>
      </c>
      <c r="I21" s="26" t="str">
        <f t="shared" si="4"/>
        <v/>
      </c>
      <c r="K21" s="10">
        <v>35</v>
      </c>
      <c r="M21" s="16"/>
      <c r="Q21" s="1">
        <f>'My Progress'!B22</f>
        <v>2.8</v>
      </c>
    </row>
    <row r="22" spans="1:17" ht="18" customHeight="1" x14ac:dyDescent="0.3">
      <c r="A22" s="16"/>
      <c r="B22" s="137"/>
      <c r="C22" s="135"/>
      <c r="D22" s="136"/>
      <c r="E22" s="135"/>
      <c r="F22" s="135"/>
      <c r="G22" s="25" t="str">
        <f t="shared" si="2"/>
        <v/>
      </c>
      <c r="H22" s="24" t="str">
        <f t="shared" si="3"/>
        <v/>
      </c>
      <c r="I22" s="26" t="str">
        <f t="shared" si="4"/>
        <v/>
      </c>
      <c r="K22" s="10">
        <v>53</v>
      </c>
      <c r="M22" s="16"/>
      <c r="Q22" s="1">
        <f>'My Progress'!B23</f>
        <v>2.9</v>
      </c>
    </row>
    <row r="23" spans="1:17" ht="18" customHeight="1" x14ac:dyDescent="0.3">
      <c r="A23" s="16"/>
      <c r="B23" s="137"/>
      <c r="C23" s="135"/>
      <c r="D23" s="136"/>
      <c r="E23" s="135"/>
      <c r="F23" s="135"/>
      <c r="G23" s="25" t="str">
        <f t="shared" si="2"/>
        <v/>
      </c>
      <c r="H23" s="24" t="str">
        <f t="shared" si="3"/>
        <v/>
      </c>
      <c r="I23" s="26" t="str">
        <f t="shared" si="4"/>
        <v/>
      </c>
      <c r="K23" s="10">
        <v>72</v>
      </c>
      <c r="M23" s="16"/>
      <c r="Q23" s="1" t="str">
        <f>'My Progress'!B24</f>
        <v>2.10</v>
      </c>
    </row>
    <row r="24" spans="1:17" ht="18" customHeight="1" x14ac:dyDescent="0.3">
      <c r="A24" s="16"/>
      <c r="B24" s="137"/>
      <c r="C24" s="135"/>
      <c r="D24" s="136"/>
      <c r="E24" s="135"/>
      <c r="F24" s="135"/>
      <c r="G24" s="25" t="str">
        <f t="shared" si="2"/>
        <v/>
      </c>
      <c r="H24" s="24" t="str">
        <f t="shared" si="3"/>
        <v/>
      </c>
      <c r="I24" s="26" t="str">
        <f t="shared" si="4"/>
        <v/>
      </c>
      <c r="K24" s="10">
        <v>86</v>
      </c>
      <c r="M24" s="16"/>
      <c r="Q24" s="1">
        <f>'My Progress'!B25</f>
        <v>2.11</v>
      </c>
    </row>
    <row r="25" spans="1:17" ht="18" customHeight="1" x14ac:dyDescent="0.3">
      <c r="A25" s="16"/>
      <c r="B25" s="137"/>
      <c r="C25" s="135"/>
      <c r="D25" s="136"/>
      <c r="E25" s="135"/>
      <c r="F25" s="135"/>
      <c r="G25" s="25" t="str">
        <f t="shared" si="2"/>
        <v/>
      </c>
      <c r="H25" s="24" t="str">
        <f t="shared" si="3"/>
        <v/>
      </c>
      <c r="I25" s="26" t="str">
        <f t="shared" si="4"/>
        <v/>
      </c>
      <c r="K25" s="10">
        <v>100</v>
      </c>
      <c r="M25" s="16"/>
      <c r="Q25" s="1">
        <v>3</v>
      </c>
    </row>
    <row r="26" spans="1:17" ht="18" customHeight="1" x14ac:dyDescent="0.3">
      <c r="A26" s="16"/>
      <c r="B26" s="137"/>
      <c r="C26" s="135"/>
      <c r="D26" s="136"/>
      <c r="E26" s="135"/>
      <c r="F26" s="135"/>
      <c r="G26" s="25" t="str">
        <f t="shared" si="2"/>
        <v/>
      </c>
      <c r="H26" s="24" t="str">
        <f t="shared" si="3"/>
        <v/>
      </c>
      <c r="I26" s="26" t="str">
        <f t="shared" si="4"/>
        <v/>
      </c>
      <c r="K26" s="10">
        <v>114</v>
      </c>
      <c r="M26" s="16"/>
      <c r="Q26" s="1">
        <f>'My Progress'!G10</f>
        <v>3.1</v>
      </c>
    </row>
    <row r="27" spans="1:17" ht="18" customHeight="1" x14ac:dyDescent="0.3">
      <c r="A27" s="16"/>
      <c r="B27" s="137"/>
      <c r="C27" s="135"/>
      <c r="D27" s="136"/>
      <c r="E27" s="135"/>
      <c r="F27" s="135"/>
      <c r="G27" s="25" t="str">
        <f t="shared" si="2"/>
        <v/>
      </c>
      <c r="H27" s="24" t="str">
        <f t="shared" si="3"/>
        <v/>
      </c>
      <c r="I27" s="26" t="str">
        <f t="shared" si="4"/>
        <v/>
      </c>
      <c r="K27" s="10">
        <v>125</v>
      </c>
      <c r="M27" s="16"/>
      <c r="Q27" s="1">
        <f>'My Progress'!G11</f>
        <v>3.2</v>
      </c>
    </row>
    <row r="28" spans="1:17" ht="18" customHeight="1" x14ac:dyDescent="0.3">
      <c r="A28" s="16"/>
      <c r="B28" s="137"/>
      <c r="C28" s="135"/>
      <c r="D28" s="136"/>
      <c r="E28" s="135"/>
      <c r="F28" s="135"/>
      <c r="G28" s="25" t="str">
        <f t="shared" si="2"/>
        <v/>
      </c>
      <c r="H28" s="24" t="str">
        <f t="shared" si="3"/>
        <v/>
      </c>
      <c r="I28" s="26" t="str">
        <f t="shared" si="4"/>
        <v/>
      </c>
      <c r="K28" s="10">
        <v>137</v>
      </c>
      <c r="M28" s="16"/>
      <c r="Q28" s="1">
        <f>'My Progress'!G12</f>
        <v>3.3</v>
      </c>
    </row>
    <row r="29" spans="1:17" ht="18" customHeight="1" x14ac:dyDescent="0.3">
      <c r="A29" s="16"/>
      <c r="B29" s="137"/>
      <c r="C29" s="135"/>
      <c r="D29" s="136"/>
      <c r="E29" s="135"/>
      <c r="F29" s="135"/>
      <c r="G29" s="25" t="str">
        <f t="shared" si="2"/>
        <v/>
      </c>
      <c r="H29" s="24" t="str">
        <f t="shared" si="3"/>
        <v/>
      </c>
      <c r="I29" s="26" t="str">
        <f t="shared" si="4"/>
        <v/>
      </c>
      <c r="K29" s="10"/>
      <c r="M29" s="16"/>
      <c r="Q29" s="1">
        <f>'My Progress'!G13</f>
        <v>3.4</v>
      </c>
    </row>
    <row r="30" spans="1:17" ht="18" customHeight="1" x14ac:dyDescent="0.3">
      <c r="A30" s="16"/>
      <c r="B30" s="137"/>
      <c r="C30" s="135"/>
      <c r="D30" s="136"/>
      <c r="E30" s="135"/>
      <c r="F30" s="135"/>
      <c r="G30" s="25" t="str">
        <f t="shared" si="2"/>
        <v/>
      </c>
      <c r="H30" s="24" t="str">
        <f t="shared" si="3"/>
        <v/>
      </c>
      <c r="I30" s="26" t="str">
        <f t="shared" si="4"/>
        <v/>
      </c>
      <c r="K30" s="10"/>
      <c r="M30" s="16"/>
      <c r="Q30" s="1">
        <f>'My Progress'!G14</f>
        <v>3.5</v>
      </c>
    </row>
    <row r="31" spans="1:17" ht="18" customHeight="1" x14ac:dyDescent="0.3">
      <c r="A31" s="16"/>
      <c r="B31" s="137"/>
      <c r="C31" s="135"/>
      <c r="D31" s="136"/>
      <c r="E31" s="135"/>
      <c r="F31" s="135"/>
      <c r="G31" s="25" t="str">
        <f t="shared" si="2"/>
        <v/>
      </c>
      <c r="H31" s="24" t="str">
        <f t="shared" si="3"/>
        <v/>
      </c>
      <c r="I31" s="26" t="str">
        <f t="shared" si="4"/>
        <v/>
      </c>
      <c r="K31" s="10"/>
      <c r="M31" s="16"/>
      <c r="Q31" s="1">
        <f>'My Progress'!G15</f>
        <v>3.6</v>
      </c>
    </row>
    <row r="32" spans="1:17" ht="18" customHeight="1" x14ac:dyDescent="0.3">
      <c r="A32" s="16"/>
      <c r="B32" s="137"/>
      <c r="C32" s="135"/>
      <c r="D32" s="136"/>
      <c r="E32" s="135"/>
      <c r="F32" s="135"/>
      <c r="G32" s="25" t="str">
        <f t="shared" si="2"/>
        <v/>
      </c>
      <c r="H32" s="24" t="str">
        <f t="shared" si="3"/>
        <v/>
      </c>
      <c r="I32" s="26" t="str">
        <f t="shared" si="4"/>
        <v/>
      </c>
      <c r="K32" s="10"/>
      <c r="M32" s="16"/>
      <c r="Q32" s="1">
        <f>'My Progress'!G16</f>
        <v>3.7</v>
      </c>
    </row>
    <row r="33" spans="1:17" ht="18" customHeight="1" x14ac:dyDescent="0.3">
      <c r="A33" s="16"/>
      <c r="B33" s="137"/>
      <c r="C33" s="135"/>
      <c r="D33" s="136"/>
      <c r="E33" s="135"/>
      <c r="F33" s="135"/>
      <c r="G33" s="25" t="str">
        <f t="shared" si="2"/>
        <v/>
      </c>
      <c r="H33" s="24" t="str">
        <f t="shared" si="3"/>
        <v/>
      </c>
      <c r="I33" s="26" t="str">
        <f t="shared" si="4"/>
        <v/>
      </c>
      <c r="K33" s="10"/>
      <c r="M33" s="16"/>
      <c r="Q33" s="1" t="str">
        <f>'My Progress'!G17</f>
        <v>3.8</v>
      </c>
    </row>
    <row r="34" spans="1:17" ht="18" customHeight="1" x14ac:dyDescent="0.3">
      <c r="A34" s="16"/>
      <c r="B34" s="137"/>
      <c r="C34" s="135"/>
      <c r="D34" s="136"/>
      <c r="E34" s="135"/>
      <c r="F34" s="135"/>
      <c r="G34" s="25" t="str">
        <f t="shared" si="2"/>
        <v/>
      </c>
      <c r="H34" s="24" t="str">
        <f t="shared" si="3"/>
        <v/>
      </c>
      <c r="I34" s="26" t="str">
        <f t="shared" si="4"/>
        <v/>
      </c>
      <c r="K34" s="10"/>
      <c r="M34" s="16"/>
      <c r="Q34" s="1">
        <v>4</v>
      </c>
    </row>
    <row r="35" spans="1:17" ht="18" customHeight="1" x14ac:dyDescent="0.3">
      <c r="A35" s="16"/>
      <c r="B35" s="137"/>
      <c r="C35" s="135"/>
      <c r="D35" s="136"/>
      <c r="E35" s="135"/>
      <c r="F35" s="135"/>
      <c r="G35" s="25" t="str">
        <f t="shared" si="2"/>
        <v/>
      </c>
      <c r="H35" s="24" t="str">
        <f t="shared" si="3"/>
        <v/>
      </c>
      <c r="I35" s="26" t="str">
        <f t="shared" si="4"/>
        <v/>
      </c>
      <c r="K35" s="10"/>
      <c r="M35" s="16"/>
      <c r="Q35" s="1">
        <f>'My Progress'!G19</f>
        <v>4.0999999999999996</v>
      </c>
    </row>
    <row r="36" spans="1:17" ht="18" customHeight="1" x14ac:dyDescent="0.3">
      <c r="A36" s="16"/>
      <c r="B36" s="137"/>
      <c r="C36" s="135"/>
      <c r="D36" s="136"/>
      <c r="E36" s="135"/>
      <c r="F36" s="135"/>
      <c r="G36" s="25" t="str">
        <f t="shared" si="2"/>
        <v/>
      </c>
      <c r="H36" s="24" t="str">
        <f t="shared" si="3"/>
        <v/>
      </c>
      <c r="I36" s="26" t="str">
        <f t="shared" si="4"/>
        <v/>
      </c>
      <c r="K36" s="10"/>
      <c r="M36" s="16"/>
      <c r="Q36" s="1">
        <f>'My Progress'!G20</f>
        <v>4.2</v>
      </c>
    </row>
    <row r="37" spans="1:17" ht="18" customHeight="1" x14ac:dyDescent="0.3">
      <c r="A37" s="16"/>
      <c r="B37" s="137"/>
      <c r="C37" s="135"/>
      <c r="D37" s="136"/>
      <c r="E37" s="135"/>
      <c r="F37" s="135"/>
      <c r="G37" s="25" t="str">
        <f t="shared" si="2"/>
        <v/>
      </c>
      <c r="H37" s="24" t="str">
        <f t="shared" si="3"/>
        <v/>
      </c>
      <c r="I37" s="26" t="str">
        <f t="shared" si="4"/>
        <v/>
      </c>
      <c r="K37" s="10"/>
      <c r="M37" s="16"/>
      <c r="Q37" s="1">
        <f>'My Progress'!G21</f>
        <v>4.3</v>
      </c>
    </row>
    <row r="38" spans="1:17" ht="18" customHeight="1" x14ac:dyDescent="0.3">
      <c r="A38" s="16"/>
      <c r="B38" s="137"/>
      <c r="C38" s="135"/>
      <c r="D38" s="136"/>
      <c r="E38" s="135"/>
      <c r="F38" s="135"/>
      <c r="G38" s="25" t="str">
        <f t="shared" si="2"/>
        <v/>
      </c>
      <c r="H38" s="24" t="str">
        <f t="shared" si="3"/>
        <v/>
      </c>
      <c r="I38" s="26" t="str">
        <f t="shared" si="4"/>
        <v/>
      </c>
      <c r="K38" s="10"/>
      <c r="M38" s="16"/>
      <c r="Q38" s="1">
        <f>'My Progress'!G22</f>
        <v>4.4000000000000004</v>
      </c>
    </row>
    <row r="39" spans="1:17" ht="18" customHeight="1" x14ac:dyDescent="0.3">
      <c r="A39" s="16"/>
      <c r="B39" s="137"/>
      <c r="C39" s="135"/>
      <c r="D39" s="136"/>
      <c r="E39" s="135"/>
      <c r="F39" s="135"/>
      <c r="G39" s="25" t="str">
        <f t="shared" si="2"/>
        <v/>
      </c>
      <c r="H39" s="24" t="str">
        <f t="shared" si="3"/>
        <v/>
      </c>
      <c r="I39" s="26" t="str">
        <f t="shared" si="4"/>
        <v/>
      </c>
      <c r="K39" s="10"/>
      <c r="M39" s="16"/>
      <c r="Q39" s="1">
        <f>'My Progress'!G23</f>
        <v>4.5</v>
      </c>
    </row>
    <row r="40" spans="1:17" ht="18" customHeight="1" x14ac:dyDescent="0.3">
      <c r="A40" s="16"/>
      <c r="B40" s="137"/>
      <c r="C40" s="135"/>
      <c r="D40" s="136"/>
      <c r="E40" s="135"/>
      <c r="F40" s="135"/>
      <c r="G40" s="25" t="str">
        <f t="shared" si="2"/>
        <v/>
      </c>
      <c r="H40" s="24" t="str">
        <f t="shared" si="3"/>
        <v/>
      </c>
      <c r="I40" s="26" t="str">
        <f t="shared" si="4"/>
        <v/>
      </c>
      <c r="K40" s="10"/>
      <c r="M40" s="16"/>
      <c r="Q40" s="1">
        <f>'My Progress'!G24</f>
        <v>5</v>
      </c>
    </row>
    <row r="41" spans="1:17" ht="18" customHeight="1" x14ac:dyDescent="0.3">
      <c r="A41" s="16"/>
      <c r="B41" s="137"/>
      <c r="C41" s="135"/>
      <c r="D41" s="136"/>
      <c r="E41" s="135"/>
      <c r="F41" s="135"/>
      <c r="G41" s="25" t="str">
        <f t="shared" si="2"/>
        <v/>
      </c>
      <c r="H41" s="24" t="str">
        <f t="shared" si="3"/>
        <v/>
      </c>
      <c r="I41" s="26" t="str">
        <f t="shared" si="4"/>
        <v/>
      </c>
      <c r="K41" s="10"/>
      <c r="M41" s="16"/>
      <c r="Q41" s="1">
        <v>6</v>
      </c>
    </row>
    <row r="42" spans="1:17" ht="18" customHeight="1" x14ac:dyDescent="0.3">
      <c r="A42" s="16"/>
      <c r="B42" s="137"/>
      <c r="C42" s="135"/>
      <c r="D42" s="136"/>
      <c r="E42" s="135"/>
      <c r="F42" s="135"/>
      <c r="G42" s="25" t="str">
        <f t="shared" si="2"/>
        <v/>
      </c>
      <c r="H42" s="24" t="str">
        <f t="shared" si="3"/>
        <v/>
      </c>
      <c r="I42" s="26" t="str">
        <f t="shared" si="4"/>
        <v/>
      </c>
      <c r="K42" s="10"/>
      <c r="M42" s="16"/>
      <c r="Q42" s="1">
        <f>'My Progress'!G26</f>
        <v>6.1</v>
      </c>
    </row>
    <row r="43" spans="1:17" ht="18" customHeight="1" x14ac:dyDescent="0.3">
      <c r="A43" s="16"/>
      <c r="B43" s="137"/>
      <c r="C43" s="135"/>
      <c r="D43" s="136"/>
      <c r="E43" s="135"/>
      <c r="F43" s="135"/>
      <c r="G43" s="25" t="str">
        <f t="shared" si="2"/>
        <v/>
      </c>
      <c r="H43" s="24" t="str">
        <f t="shared" si="3"/>
        <v/>
      </c>
      <c r="I43" s="26" t="str">
        <f t="shared" si="4"/>
        <v/>
      </c>
      <c r="K43" s="10"/>
      <c r="M43" s="16"/>
      <c r="Q43" s="1">
        <f>'My Progress'!G27</f>
        <v>6.2</v>
      </c>
    </row>
    <row r="44" spans="1:17" ht="18" customHeight="1" x14ac:dyDescent="0.3">
      <c r="A44" s="16"/>
      <c r="B44" s="137"/>
      <c r="C44" s="135"/>
      <c r="D44" s="136"/>
      <c r="E44" s="135"/>
      <c r="F44" s="135"/>
      <c r="G44" s="25" t="str">
        <f t="shared" si="2"/>
        <v/>
      </c>
      <c r="H44" s="24" t="str">
        <f t="shared" si="3"/>
        <v/>
      </c>
      <c r="I44" s="26" t="str">
        <f t="shared" si="4"/>
        <v/>
      </c>
      <c r="K44" s="10"/>
      <c r="M44" s="16"/>
      <c r="Q44" s="1" t="str">
        <f>'My Progress'!G28</f>
        <v>6.2.1</v>
      </c>
    </row>
    <row r="45" spans="1:17" ht="18" customHeight="1" x14ac:dyDescent="0.3">
      <c r="A45" s="16"/>
      <c r="B45" s="137"/>
      <c r="C45" s="135"/>
      <c r="D45" s="136"/>
      <c r="E45" s="135"/>
      <c r="F45" s="135"/>
      <c r="G45" s="25" t="str">
        <f t="shared" si="2"/>
        <v/>
      </c>
      <c r="H45" s="24" t="str">
        <f t="shared" si="3"/>
        <v/>
      </c>
      <c r="I45" s="26" t="str">
        <f t="shared" si="4"/>
        <v/>
      </c>
      <c r="K45" s="10"/>
      <c r="M45" s="16"/>
      <c r="Q45" s="1" t="str">
        <f>'My Progress'!G29</f>
        <v>6.2.2</v>
      </c>
    </row>
    <row r="46" spans="1:17" ht="18" customHeight="1" x14ac:dyDescent="0.3">
      <c r="A46" s="16"/>
      <c r="B46" s="137"/>
      <c r="C46" s="135"/>
      <c r="D46" s="136"/>
      <c r="E46" s="135"/>
      <c r="F46" s="135"/>
      <c r="G46" s="25" t="str">
        <f t="shared" si="2"/>
        <v/>
      </c>
      <c r="H46" s="24" t="str">
        <f t="shared" si="3"/>
        <v/>
      </c>
      <c r="I46" s="26" t="str">
        <f t="shared" si="4"/>
        <v/>
      </c>
      <c r="K46" s="10"/>
      <c r="M46" s="16"/>
      <c r="Q46" s="1" t="str">
        <f>'My Progress'!G30</f>
        <v>6.3</v>
      </c>
    </row>
    <row r="47" spans="1:17" ht="18" customHeight="1" x14ac:dyDescent="0.3">
      <c r="A47" s="16"/>
      <c r="B47" s="137"/>
      <c r="C47" s="135"/>
      <c r="D47" s="136"/>
      <c r="E47" s="135"/>
      <c r="F47" s="135"/>
      <c r="G47" s="25" t="str">
        <f t="shared" si="2"/>
        <v/>
      </c>
      <c r="H47" s="24" t="str">
        <f t="shared" si="3"/>
        <v/>
      </c>
      <c r="I47" s="26" t="str">
        <f t="shared" si="4"/>
        <v/>
      </c>
      <c r="K47" s="10"/>
      <c r="M47" s="16"/>
      <c r="Q47" s="1">
        <v>7</v>
      </c>
    </row>
    <row r="48" spans="1:17" ht="18" customHeight="1" x14ac:dyDescent="0.3">
      <c r="A48" s="16"/>
      <c r="B48" s="137"/>
      <c r="C48" s="135"/>
      <c r="D48" s="136"/>
      <c r="E48" s="135"/>
      <c r="F48" s="135"/>
      <c r="G48" s="25" t="str">
        <f t="shared" si="2"/>
        <v/>
      </c>
      <c r="H48" s="24" t="str">
        <f t="shared" si="3"/>
        <v/>
      </c>
      <c r="I48" s="26" t="str">
        <f t="shared" si="4"/>
        <v/>
      </c>
      <c r="K48" s="10"/>
      <c r="M48" s="16"/>
      <c r="Q48" s="1">
        <f>'My Progress'!G32</f>
        <v>7.1</v>
      </c>
    </row>
    <row r="49" spans="1:17" ht="18" customHeight="1" x14ac:dyDescent="0.3">
      <c r="A49" s="16"/>
      <c r="B49" s="137"/>
      <c r="C49" s="135"/>
      <c r="D49" s="136"/>
      <c r="E49" s="135"/>
      <c r="F49" s="135"/>
      <c r="G49" s="25" t="str">
        <f t="shared" si="2"/>
        <v/>
      </c>
      <c r="H49" s="24" t="str">
        <f t="shared" si="3"/>
        <v/>
      </c>
      <c r="I49" s="26" t="str">
        <f t="shared" si="4"/>
        <v/>
      </c>
      <c r="K49" s="10"/>
      <c r="M49" s="16"/>
      <c r="Q49" s="1">
        <f>'My Progress'!G33</f>
        <v>7.2</v>
      </c>
    </row>
    <row r="50" spans="1:17" ht="18" customHeight="1" x14ac:dyDescent="0.3">
      <c r="A50" s="16"/>
      <c r="B50" s="137"/>
      <c r="C50" s="135"/>
      <c r="D50" s="136"/>
      <c r="E50" s="135"/>
      <c r="F50" s="135"/>
      <c r="G50" s="25" t="str">
        <f t="shared" si="2"/>
        <v/>
      </c>
      <c r="H50" s="24" t="str">
        <f t="shared" si="3"/>
        <v/>
      </c>
      <c r="I50" s="26" t="str">
        <f t="shared" si="4"/>
        <v/>
      </c>
      <c r="K50" s="10"/>
      <c r="M50" s="16"/>
      <c r="Q50" s="1">
        <f>'My Progress'!G34</f>
        <v>8</v>
      </c>
    </row>
    <row r="51" spans="1:17" ht="18" customHeight="1" x14ac:dyDescent="0.3">
      <c r="A51" s="16"/>
      <c r="B51" s="137"/>
      <c r="C51" s="135"/>
      <c r="D51" s="136"/>
      <c r="E51" s="135"/>
      <c r="F51" s="135"/>
      <c r="G51" s="25" t="str">
        <f t="shared" si="2"/>
        <v/>
      </c>
      <c r="H51" s="24" t="str">
        <f t="shared" si="3"/>
        <v/>
      </c>
      <c r="I51" s="26" t="str">
        <f t="shared" si="4"/>
        <v/>
      </c>
      <c r="K51" s="10"/>
      <c r="M51" s="16"/>
    </row>
    <row r="52" spans="1:17" ht="18" customHeight="1" x14ac:dyDescent="0.3">
      <c r="A52" s="16"/>
      <c r="B52" s="137"/>
      <c r="C52" s="135"/>
      <c r="D52" s="136"/>
      <c r="E52" s="135"/>
      <c r="F52" s="135"/>
      <c r="G52" s="25" t="str">
        <f t="shared" si="2"/>
        <v/>
      </c>
      <c r="H52" s="24" t="str">
        <f t="shared" si="3"/>
        <v/>
      </c>
      <c r="I52" s="26" t="str">
        <f t="shared" si="4"/>
        <v/>
      </c>
      <c r="J52" s="158" t="s">
        <v>200</v>
      </c>
      <c r="K52" s="159"/>
      <c r="L52" s="159"/>
      <c r="M52" s="159"/>
    </row>
    <row r="53" spans="1:17" ht="18" customHeight="1" thickBot="1" x14ac:dyDescent="0.35">
      <c r="A53" s="16"/>
      <c r="B53" s="137"/>
      <c r="C53" s="135"/>
      <c r="D53" s="136"/>
      <c r="E53" s="135"/>
      <c r="F53" s="135"/>
      <c r="G53" s="25" t="str">
        <f t="shared" si="2"/>
        <v/>
      </c>
      <c r="H53" s="24" t="str">
        <f t="shared" si="3"/>
        <v/>
      </c>
      <c r="I53" s="26" t="str">
        <f t="shared" si="4"/>
        <v/>
      </c>
      <c r="J53" s="160"/>
      <c r="K53" s="161"/>
      <c r="L53" s="161"/>
      <c r="M53" s="161"/>
    </row>
    <row r="54" spans="1:17" ht="18" customHeight="1" thickTop="1" x14ac:dyDescent="0.3">
      <c r="A54" s="16"/>
      <c r="B54" s="137"/>
      <c r="C54" s="135"/>
      <c r="D54" s="136"/>
      <c r="E54" s="135"/>
      <c r="F54" s="135"/>
      <c r="G54" s="25" t="str">
        <f t="shared" si="2"/>
        <v/>
      </c>
      <c r="H54" s="24" t="str">
        <f t="shared" si="3"/>
        <v/>
      </c>
      <c r="I54" s="26" t="str">
        <f t="shared" si="4"/>
        <v/>
      </c>
      <c r="K54" s="10"/>
      <c r="M54" s="16"/>
    </row>
    <row r="55" spans="1:17" ht="18" customHeight="1" x14ac:dyDescent="0.3">
      <c r="A55" s="16"/>
      <c r="B55" s="137"/>
      <c r="C55" s="135"/>
      <c r="D55" s="136"/>
      <c r="E55" s="135"/>
      <c r="F55" s="135"/>
      <c r="G55" s="25" t="str">
        <f t="shared" si="2"/>
        <v/>
      </c>
      <c r="H55" s="24" t="str">
        <f t="shared" si="3"/>
        <v/>
      </c>
      <c r="I55" s="26" t="str">
        <f t="shared" si="4"/>
        <v/>
      </c>
      <c r="K55" s="10"/>
      <c r="M55" s="16"/>
    </row>
    <row r="56" spans="1:17" ht="18" customHeight="1" x14ac:dyDescent="0.3">
      <c r="A56" s="16"/>
      <c r="B56" s="137"/>
      <c r="C56" s="135"/>
      <c r="D56" s="136"/>
      <c r="E56" s="135"/>
      <c r="F56" s="135"/>
      <c r="G56" s="25" t="str">
        <f t="shared" si="2"/>
        <v/>
      </c>
      <c r="H56" s="24" t="str">
        <f t="shared" si="3"/>
        <v/>
      </c>
      <c r="I56" s="26" t="str">
        <f t="shared" si="4"/>
        <v/>
      </c>
      <c r="K56" s="10"/>
      <c r="M56" s="16"/>
    </row>
    <row r="57" spans="1:17" ht="18" customHeight="1" x14ac:dyDescent="0.3">
      <c r="A57" s="16"/>
      <c r="B57" s="137"/>
      <c r="C57" s="135"/>
      <c r="D57" s="136"/>
      <c r="E57" s="135"/>
      <c r="F57" s="135"/>
      <c r="G57" s="25" t="str">
        <f t="shared" si="2"/>
        <v/>
      </c>
      <c r="H57" s="24" t="str">
        <f t="shared" si="3"/>
        <v/>
      </c>
      <c r="I57" s="26" t="str">
        <f t="shared" si="4"/>
        <v/>
      </c>
      <c r="K57" s="10"/>
      <c r="M57" s="16"/>
    </row>
    <row r="58" spans="1:17" ht="18" customHeight="1" x14ac:dyDescent="0.3">
      <c r="A58" s="16"/>
      <c r="B58" s="137"/>
      <c r="C58" s="135"/>
      <c r="D58" s="136"/>
      <c r="E58" s="135"/>
      <c r="F58" s="135"/>
      <c r="G58" s="25" t="str">
        <f t="shared" si="2"/>
        <v/>
      </c>
      <c r="H58" s="24" t="str">
        <f t="shared" si="3"/>
        <v/>
      </c>
      <c r="I58" s="26" t="str">
        <f t="shared" si="4"/>
        <v/>
      </c>
      <c r="K58" s="10"/>
      <c r="M58" s="16"/>
    </row>
    <row r="59" spans="1:17" ht="18" customHeight="1" x14ac:dyDescent="0.3">
      <c r="A59" s="16"/>
      <c r="B59" s="137"/>
      <c r="C59" s="135"/>
      <c r="D59" s="136"/>
      <c r="E59" s="135"/>
      <c r="F59" s="135"/>
      <c r="G59" s="25" t="str">
        <f t="shared" si="2"/>
        <v/>
      </c>
      <c r="H59" s="24" t="str">
        <f t="shared" si="3"/>
        <v/>
      </c>
      <c r="I59" s="26" t="str">
        <f t="shared" si="4"/>
        <v/>
      </c>
      <c r="K59" s="10"/>
      <c r="M59" s="16"/>
    </row>
    <row r="60" spans="1:17" ht="18" customHeight="1" x14ac:dyDescent="0.3">
      <c r="A60" s="16"/>
      <c r="B60" s="137"/>
      <c r="C60" s="135"/>
      <c r="D60" s="136"/>
      <c r="E60" s="135"/>
      <c r="F60" s="135"/>
      <c r="G60" s="25" t="str">
        <f t="shared" si="2"/>
        <v/>
      </c>
      <c r="H60" s="24" t="str">
        <f t="shared" si="3"/>
        <v/>
      </c>
      <c r="I60" s="26" t="str">
        <f t="shared" si="4"/>
        <v/>
      </c>
      <c r="K60" s="10"/>
      <c r="M60" s="16"/>
    </row>
    <row r="61" spans="1:17" ht="18" customHeight="1" x14ac:dyDescent="0.3">
      <c r="A61" s="16"/>
      <c r="B61" s="137"/>
      <c r="C61" s="135"/>
      <c r="D61" s="136"/>
      <c r="E61" s="135"/>
      <c r="F61" s="135"/>
      <c r="G61" s="25" t="str">
        <f t="shared" si="2"/>
        <v/>
      </c>
      <c r="H61" s="24" t="str">
        <f t="shared" si="3"/>
        <v/>
      </c>
      <c r="I61" s="26" t="str">
        <f t="shared" si="4"/>
        <v/>
      </c>
      <c r="K61" s="10"/>
      <c r="M61" s="16"/>
    </row>
    <row r="62" spans="1:17" ht="18" customHeight="1" x14ac:dyDescent="0.3">
      <c r="A62" s="16"/>
      <c r="B62" s="137"/>
      <c r="C62" s="135"/>
      <c r="D62" s="136"/>
      <c r="E62" s="135"/>
      <c r="F62" s="135"/>
      <c r="G62" s="25" t="str">
        <f t="shared" si="2"/>
        <v/>
      </c>
      <c r="H62" s="24" t="str">
        <f t="shared" si="3"/>
        <v/>
      </c>
      <c r="I62" s="26" t="str">
        <f t="shared" si="4"/>
        <v/>
      </c>
      <c r="K62" s="10"/>
      <c r="M62" s="16"/>
    </row>
    <row r="63" spans="1:17" ht="18" customHeight="1" x14ac:dyDescent="0.3">
      <c r="A63" s="16"/>
      <c r="B63" s="137"/>
      <c r="C63" s="135"/>
      <c r="D63" s="136"/>
      <c r="E63" s="135"/>
      <c r="F63" s="135"/>
      <c r="G63" s="25" t="str">
        <f t="shared" si="2"/>
        <v/>
      </c>
      <c r="H63" s="24" t="str">
        <f t="shared" si="3"/>
        <v/>
      </c>
      <c r="I63" s="26" t="str">
        <f t="shared" si="4"/>
        <v/>
      </c>
      <c r="K63" s="10"/>
      <c r="M63" s="16"/>
    </row>
    <row r="64" spans="1:17" ht="18" customHeight="1" x14ac:dyDescent="0.3">
      <c r="A64" s="16"/>
      <c r="B64" s="137"/>
      <c r="C64" s="135"/>
      <c r="D64" s="136"/>
      <c r="E64" s="135"/>
      <c r="F64" s="135"/>
      <c r="G64" s="25" t="str">
        <f t="shared" si="2"/>
        <v/>
      </c>
      <c r="H64" s="24" t="str">
        <f t="shared" si="3"/>
        <v/>
      </c>
      <c r="I64" s="26" t="str">
        <f t="shared" si="4"/>
        <v/>
      </c>
      <c r="K64" s="10"/>
      <c r="M64" s="16"/>
    </row>
    <row r="65" spans="1:13" ht="18" customHeight="1" x14ac:dyDescent="0.3">
      <c r="A65" s="16"/>
      <c r="B65" s="137"/>
      <c r="C65" s="135"/>
      <c r="D65" s="136"/>
      <c r="E65" s="135"/>
      <c r="F65" s="135"/>
      <c r="G65" s="25" t="str">
        <f t="shared" si="2"/>
        <v/>
      </c>
      <c r="H65" s="24" t="str">
        <f t="shared" si="3"/>
        <v/>
      </c>
      <c r="I65" s="26" t="str">
        <f t="shared" si="4"/>
        <v/>
      </c>
      <c r="K65" s="10"/>
      <c r="M65" s="16"/>
    </row>
    <row r="66" spans="1:13" ht="18" customHeight="1" x14ac:dyDescent="0.3">
      <c r="A66" s="16"/>
      <c r="B66" s="137"/>
      <c r="C66" s="135"/>
      <c r="D66" s="136"/>
      <c r="E66" s="135"/>
      <c r="F66" s="135"/>
      <c r="G66" s="25" t="str">
        <f t="shared" si="2"/>
        <v/>
      </c>
      <c r="H66" s="24" t="str">
        <f t="shared" si="3"/>
        <v/>
      </c>
      <c r="I66" s="26" t="str">
        <f t="shared" si="4"/>
        <v/>
      </c>
      <c r="K66" s="10"/>
      <c r="M66" s="16"/>
    </row>
    <row r="67" spans="1:13" ht="18" customHeight="1" x14ac:dyDescent="0.3">
      <c r="A67" s="16"/>
      <c r="B67" s="137"/>
      <c r="C67" s="135"/>
      <c r="D67" s="136"/>
      <c r="E67" s="135"/>
      <c r="F67" s="135"/>
      <c r="G67" s="25" t="str">
        <f t="shared" si="2"/>
        <v/>
      </c>
      <c r="H67" s="24" t="str">
        <f t="shared" si="3"/>
        <v/>
      </c>
      <c r="I67" s="26" t="str">
        <f t="shared" si="4"/>
        <v/>
      </c>
      <c r="K67" s="10"/>
      <c r="M67" s="16"/>
    </row>
    <row r="68" spans="1:13" ht="18" customHeight="1" x14ac:dyDescent="0.3">
      <c r="A68" s="16"/>
      <c r="B68" s="137"/>
      <c r="C68" s="135"/>
      <c r="D68" s="136"/>
      <c r="E68" s="135"/>
      <c r="F68" s="135"/>
      <c r="G68" s="25" t="str">
        <f t="shared" si="2"/>
        <v/>
      </c>
      <c r="H68" s="24" t="str">
        <f t="shared" si="3"/>
        <v/>
      </c>
      <c r="I68" s="26" t="str">
        <f t="shared" si="4"/>
        <v/>
      </c>
      <c r="K68" s="10"/>
      <c r="M68" s="16"/>
    </row>
    <row r="69" spans="1:13" ht="18" customHeight="1" x14ac:dyDescent="0.3">
      <c r="A69" s="16"/>
      <c r="B69" s="137"/>
      <c r="C69" s="135"/>
      <c r="D69" s="136"/>
      <c r="E69" s="135"/>
      <c r="F69" s="135"/>
      <c r="G69" s="25" t="str">
        <f t="shared" si="2"/>
        <v/>
      </c>
      <c r="H69" s="24" t="str">
        <f t="shared" si="3"/>
        <v/>
      </c>
      <c r="I69" s="26" t="str">
        <f t="shared" si="4"/>
        <v/>
      </c>
      <c r="K69" s="10"/>
      <c r="M69" s="16"/>
    </row>
    <row r="70" spans="1:13" ht="18" customHeight="1" x14ac:dyDescent="0.3">
      <c r="A70" s="16"/>
      <c r="B70" s="137"/>
      <c r="C70" s="135"/>
      <c r="D70" s="136"/>
      <c r="E70" s="135"/>
      <c r="F70" s="135"/>
      <c r="G70" s="25" t="str">
        <f t="shared" si="2"/>
        <v/>
      </c>
      <c r="H70" s="24" t="str">
        <f t="shared" si="3"/>
        <v/>
      </c>
      <c r="I70" s="26" t="str">
        <f t="shared" si="4"/>
        <v/>
      </c>
      <c r="K70" s="10"/>
      <c r="M70" s="16"/>
    </row>
    <row r="71" spans="1:13" ht="18" customHeight="1" x14ac:dyDescent="0.3">
      <c r="A71" s="16"/>
      <c r="B71" s="137"/>
      <c r="C71" s="135"/>
      <c r="D71" s="136"/>
      <c r="E71" s="135"/>
      <c r="F71" s="135"/>
      <c r="G71" s="25" t="str">
        <f t="shared" si="2"/>
        <v/>
      </c>
      <c r="H71" s="24" t="str">
        <f t="shared" si="3"/>
        <v/>
      </c>
      <c r="I71" s="26" t="str">
        <f t="shared" si="4"/>
        <v/>
      </c>
      <c r="K71" s="10"/>
      <c r="M71" s="16"/>
    </row>
    <row r="72" spans="1:13" ht="18" customHeight="1" x14ac:dyDescent="0.3">
      <c r="A72" s="16"/>
      <c r="B72" s="137"/>
      <c r="C72" s="135"/>
      <c r="D72" s="136"/>
      <c r="E72" s="135"/>
      <c r="F72" s="135"/>
      <c r="G72" s="25" t="str">
        <f t="shared" si="2"/>
        <v/>
      </c>
      <c r="H72" s="24" t="str">
        <f t="shared" si="3"/>
        <v/>
      </c>
      <c r="I72" s="26" t="str">
        <f t="shared" si="4"/>
        <v/>
      </c>
      <c r="K72" s="10"/>
      <c r="M72" s="16"/>
    </row>
    <row r="73" spans="1:13" ht="18" customHeight="1" x14ac:dyDescent="0.3">
      <c r="A73" s="16"/>
      <c r="B73" s="137"/>
      <c r="C73" s="135"/>
      <c r="D73" s="136"/>
      <c r="E73" s="135"/>
      <c r="F73" s="135"/>
      <c r="G73" s="25" t="str">
        <f t="shared" ref="G73:G112" si="6">IF(E73="","",F73/E73)</f>
        <v/>
      </c>
      <c r="H73" s="24" t="str">
        <f t="shared" ref="H73:H112" si="7">IF(F73="","",VLOOKUP(G73,$K$8:$L$17,2,TRUE))</f>
        <v/>
      </c>
      <c r="I73" s="26" t="str">
        <f t="shared" ref="I73:I112" si="8">IF(F73="","",IF($E$5&gt;H73,"Below",IF($E$5&lt;H73,"Above","On Target")))</f>
        <v/>
      </c>
      <c r="K73" s="10"/>
      <c r="M73" s="16"/>
    </row>
    <row r="74" spans="1:13" ht="18" customHeight="1" x14ac:dyDescent="0.3">
      <c r="A74" s="16"/>
      <c r="B74" s="137"/>
      <c r="C74" s="135"/>
      <c r="D74" s="136"/>
      <c r="E74" s="135"/>
      <c r="F74" s="135"/>
      <c r="G74" s="25" t="str">
        <f t="shared" si="6"/>
        <v/>
      </c>
      <c r="H74" s="24" t="str">
        <f t="shared" si="7"/>
        <v/>
      </c>
      <c r="I74" s="26" t="str">
        <f t="shared" si="8"/>
        <v/>
      </c>
      <c r="K74" s="10"/>
      <c r="M74" s="16"/>
    </row>
    <row r="75" spans="1:13" ht="18" customHeight="1" x14ac:dyDescent="0.3">
      <c r="A75" s="16"/>
      <c r="B75" s="137"/>
      <c r="C75" s="135"/>
      <c r="D75" s="136"/>
      <c r="E75" s="135"/>
      <c r="F75" s="135"/>
      <c r="G75" s="25" t="str">
        <f t="shared" si="6"/>
        <v/>
      </c>
      <c r="H75" s="24" t="str">
        <f t="shared" si="7"/>
        <v/>
      </c>
      <c r="I75" s="26" t="str">
        <f t="shared" si="8"/>
        <v/>
      </c>
      <c r="K75" s="10"/>
      <c r="M75" s="16"/>
    </row>
    <row r="76" spans="1:13" ht="18" customHeight="1" x14ac:dyDescent="0.3">
      <c r="A76" s="16"/>
      <c r="B76" s="137"/>
      <c r="C76" s="135"/>
      <c r="D76" s="136"/>
      <c r="E76" s="135"/>
      <c r="F76" s="135"/>
      <c r="G76" s="25" t="str">
        <f t="shared" si="6"/>
        <v/>
      </c>
      <c r="H76" s="24" t="str">
        <f t="shared" si="7"/>
        <v/>
      </c>
      <c r="I76" s="26" t="str">
        <f t="shared" si="8"/>
        <v/>
      </c>
      <c r="K76" s="10"/>
      <c r="M76" s="16"/>
    </row>
    <row r="77" spans="1:13" ht="18" customHeight="1" x14ac:dyDescent="0.3">
      <c r="A77" s="16"/>
      <c r="B77" s="137"/>
      <c r="C77" s="135"/>
      <c r="D77" s="136"/>
      <c r="E77" s="135"/>
      <c r="F77" s="135"/>
      <c r="G77" s="25" t="str">
        <f t="shared" si="6"/>
        <v/>
      </c>
      <c r="H77" s="24" t="str">
        <f t="shared" si="7"/>
        <v/>
      </c>
      <c r="I77" s="26" t="str">
        <f t="shared" si="8"/>
        <v/>
      </c>
      <c r="K77" s="10"/>
      <c r="M77" s="16"/>
    </row>
    <row r="78" spans="1:13" ht="18" customHeight="1" x14ac:dyDescent="0.3">
      <c r="A78" s="16"/>
      <c r="B78" s="137"/>
      <c r="C78" s="135"/>
      <c r="D78" s="136"/>
      <c r="E78" s="135"/>
      <c r="F78" s="135"/>
      <c r="G78" s="25" t="str">
        <f t="shared" si="6"/>
        <v/>
      </c>
      <c r="H78" s="24" t="str">
        <f t="shared" si="7"/>
        <v/>
      </c>
      <c r="I78" s="26" t="str">
        <f t="shared" si="8"/>
        <v/>
      </c>
      <c r="K78" s="10"/>
      <c r="M78" s="16"/>
    </row>
    <row r="79" spans="1:13" ht="18" customHeight="1" x14ac:dyDescent="0.3">
      <c r="A79" s="16"/>
      <c r="B79" s="137"/>
      <c r="C79" s="135"/>
      <c r="D79" s="136"/>
      <c r="E79" s="135"/>
      <c r="F79" s="135"/>
      <c r="G79" s="25" t="str">
        <f t="shared" si="6"/>
        <v/>
      </c>
      <c r="H79" s="24" t="str">
        <f t="shared" si="7"/>
        <v/>
      </c>
      <c r="I79" s="26" t="str">
        <f t="shared" si="8"/>
        <v/>
      </c>
      <c r="K79" s="10"/>
      <c r="M79" s="16"/>
    </row>
    <row r="80" spans="1:13" ht="18" customHeight="1" x14ac:dyDescent="0.3">
      <c r="A80" s="16"/>
      <c r="B80" s="137"/>
      <c r="C80" s="135"/>
      <c r="D80" s="136"/>
      <c r="E80" s="135"/>
      <c r="F80" s="135"/>
      <c r="G80" s="25" t="str">
        <f t="shared" si="6"/>
        <v/>
      </c>
      <c r="H80" s="24" t="str">
        <f t="shared" si="7"/>
        <v/>
      </c>
      <c r="I80" s="26" t="str">
        <f t="shared" si="8"/>
        <v/>
      </c>
      <c r="K80" s="10"/>
      <c r="M80" s="16"/>
    </row>
    <row r="81" spans="1:13" ht="18" customHeight="1" x14ac:dyDescent="0.3">
      <c r="A81" s="16"/>
      <c r="B81" s="137"/>
      <c r="C81" s="135"/>
      <c r="D81" s="136"/>
      <c r="E81" s="135"/>
      <c r="F81" s="135"/>
      <c r="G81" s="25" t="str">
        <f t="shared" si="6"/>
        <v/>
      </c>
      <c r="H81" s="24" t="str">
        <f t="shared" si="7"/>
        <v/>
      </c>
      <c r="I81" s="26" t="str">
        <f t="shared" si="8"/>
        <v/>
      </c>
      <c r="K81" s="10"/>
      <c r="M81" s="16"/>
    </row>
    <row r="82" spans="1:13" ht="18" customHeight="1" x14ac:dyDescent="0.3">
      <c r="A82" s="16"/>
      <c r="B82" s="137"/>
      <c r="C82" s="135"/>
      <c r="D82" s="136"/>
      <c r="E82" s="135"/>
      <c r="F82" s="135"/>
      <c r="G82" s="25" t="str">
        <f t="shared" si="6"/>
        <v/>
      </c>
      <c r="H82" s="24" t="str">
        <f t="shared" si="7"/>
        <v/>
      </c>
      <c r="I82" s="26" t="str">
        <f t="shared" si="8"/>
        <v/>
      </c>
      <c r="K82" s="10"/>
      <c r="M82" s="16"/>
    </row>
    <row r="83" spans="1:13" ht="18" customHeight="1" x14ac:dyDescent="0.3">
      <c r="A83" s="16"/>
      <c r="B83" s="137"/>
      <c r="C83" s="135"/>
      <c r="D83" s="136"/>
      <c r="E83" s="135"/>
      <c r="F83" s="135"/>
      <c r="G83" s="25" t="str">
        <f t="shared" si="6"/>
        <v/>
      </c>
      <c r="H83" s="24" t="str">
        <f t="shared" si="7"/>
        <v/>
      </c>
      <c r="I83" s="26" t="str">
        <f t="shared" si="8"/>
        <v/>
      </c>
      <c r="K83" s="10"/>
      <c r="M83" s="16"/>
    </row>
    <row r="84" spans="1:13" ht="18" customHeight="1" x14ac:dyDescent="0.3">
      <c r="A84" s="16"/>
      <c r="B84" s="137"/>
      <c r="C84" s="135"/>
      <c r="D84" s="136"/>
      <c r="E84" s="135"/>
      <c r="F84" s="135"/>
      <c r="G84" s="25" t="str">
        <f t="shared" si="6"/>
        <v/>
      </c>
      <c r="H84" s="24" t="str">
        <f t="shared" si="7"/>
        <v/>
      </c>
      <c r="I84" s="26" t="str">
        <f t="shared" si="8"/>
        <v/>
      </c>
      <c r="K84" s="10"/>
      <c r="M84" s="16"/>
    </row>
    <row r="85" spans="1:13" ht="18" customHeight="1" x14ac:dyDescent="0.3">
      <c r="A85" s="16"/>
      <c r="B85" s="137"/>
      <c r="C85" s="135"/>
      <c r="D85" s="136"/>
      <c r="E85" s="135"/>
      <c r="F85" s="135"/>
      <c r="G85" s="25" t="str">
        <f t="shared" si="6"/>
        <v/>
      </c>
      <c r="H85" s="24" t="str">
        <f t="shared" si="7"/>
        <v/>
      </c>
      <c r="I85" s="26" t="str">
        <f t="shared" si="8"/>
        <v/>
      </c>
      <c r="K85" s="10"/>
      <c r="M85" s="16"/>
    </row>
    <row r="86" spans="1:13" ht="18" customHeight="1" x14ac:dyDescent="0.3">
      <c r="A86" s="16"/>
      <c r="B86" s="137"/>
      <c r="C86" s="135"/>
      <c r="D86" s="136"/>
      <c r="E86" s="135"/>
      <c r="F86" s="135"/>
      <c r="G86" s="25" t="str">
        <f t="shared" si="6"/>
        <v/>
      </c>
      <c r="H86" s="24" t="str">
        <f t="shared" si="7"/>
        <v/>
      </c>
      <c r="I86" s="26" t="str">
        <f t="shared" si="8"/>
        <v/>
      </c>
      <c r="K86" s="10"/>
      <c r="M86" s="16"/>
    </row>
    <row r="87" spans="1:13" ht="18" customHeight="1" x14ac:dyDescent="0.3">
      <c r="A87" s="16"/>
      <c r="B87" s="137"/>
      <c r="C87" s="135"/>
      <c r="D87" s="136"/>
      <c r="E87" s="135"/>
      <c r="F87" s="135"/>
      <c r="G87" s="25" t="str">
        <f t="shared" si="6"/>
        <v/>
      </c>
      <c r="H87" s="24" t="str">
        <f t="shared" si="7"/>
        <v/>
      </c>
      <c r="I87" s="26" t="str">
        <f t="shared" si="8"/>
        <v/>
      </c>
      <c r="K87" s="10"/>
      <c r="M87" s="16"/>
    </row>
    <row r="88" spans="1:13" ht="18" customHeight="1" x14ac:dyDescent="0.3">
      <c r="A88" s="16"/>
      <c r="B88" s="137"/>
      <c r="C88" s="135"/>
      <c r="D88" s="136"/>
      <c r="E88" s="135"/>
      <c r="F88" s="135"/>
      <c r="G88" s="25" t="str">
        <f t="shared" si="6"/>
        <v/>
      </c>
      <c r="H88" s="24" t="str">
        <f t="shared" si="7"/>
        <v/>
      </c>
      <c r="I88" s="26" t="str">
        <f t="shared" si="8"/>
        <v/>
      </c>
      <c r="K88" s="10"/>
      <c r="M88" s="16"/>
    </row>
    <row r="89" spans="1:13" ht="18" customHeight="1" x14ac:dyDescent="0.3">
      <c r="A89" s="16"/>
      <c r="B89" s="137"/>
      <c r="C89" s="135"/>
      <c r="D89" s="136"/>
      <c r="E89" s="135"/>
      <c r="F89" s="135"/>
      <c r="G89" s="25" t="str">
        <f t="shared" si="6"/>
        <v/>
      </c>
      <c r="H89" s="24" t="str">
        <f t="shared" si="7"/>
        <v/>
      </c>
      <c r="I89" s="26" t="str">
        <f t="shared" si="8"/>
        <v/>
      </c>
      <c r="K89" s="10"/>
      <c r="M89" s="16"/>
    </row>
    <row r="90" spans="1:13" ht="18" customHeight="1" x14ac:dyDescent="0.3">
      <c r="A90" s="16"/>
      <c r="B90" s="137"/>
      <c r="C90" s="135"/>
      <c r="D90" s="136"/>
      <c r="E90" s="135"/>
      <c r="F90" s="135"/>
      <c r="G90" s="25" t="str">
        <f t="shared" si="6"/>
        <v/>
      </c>
      <c r="H90" s="24" t="str">
        <f t="shared" si="7"/>
        <v/>
      </c>
      <c r="I90" s="26" t="str">
        <f t="shared" si="8"/>
        <v/>
      </c>
      <c r="K90" s="10"/>
      <c r="M90" s="16"/>
    </row>
    <row r="91" spans="1:13" ht="18" customHeight="1" x14ac:dyDescent="0.3">
      <c r="A91" s="16"/>
      <c r="B91" s="137"/>
      <c r="C91" s="135"/>
      <c r="D91" s="136"/>
      <c r="E91" s="135"/>
      <c r="F91" s="135"/>
      <c r="G91" s="25" t="str">
        <f t="shared" si="6"/>
        <v/>
      </c>
      <c r="H91" s="24" t="str">
        <f t="shared" si="7"/>
        <v/>
      </c>
      <c r="I91" s="26" t="str">
        <f t="shared" si="8"/>
        <v/>
      </c>
      <c r="K91" s="10"/>
      <c r="M91" s="16"/>
    </row>
    <row r="92" spans="1:13" ht="18" customHeight="1" x14ac:dyDescent="0.3">
      <c r="A92" s="16"/>
      <c r="B92" s="137"/>
      <c r="C92" s="135"/>
      <c r="D92" s="136"/>
      <c r="E92" s="135"/>
      <c r="F92" s="135"/>
      <c r="G92" s="25" t="str">
        <f t="shared" si="6"/>
        <v/>
      </c>
      <c r="H92" s="24" t="str">
        <f t="shared" si="7"/>
        <v/>
      </c>
      <c r="I92" s="26" t="str">
        <f t="shared" si="8"/>
        <v/>
      </c>
      <c r="K92" s="10"/>
      <c r="M92" s="16"/>
    </row>
    <row r="93" spans="1:13" ht="18" customHeight="1" x14ac:dyDescent="0.3">
      <c r="A93" s="16"/>
      <c r="B93" s="137"/>
      <c r="C93" s="135"/>
      <c r="D93" s="136"/>
      <c r="E93" s="135"/>
      <c r="F93" s="135"/>
      <c r="G93" s="25" t="str">
        <f t="shared" si="6"/>
        <v/>
      </c>
      <c r="H93" s="24" t="str">
        <f t="shared" si="7"/>
        <v/>
      </c>
      <c r="I93" s="26" t="str">
        <f t="shared" si="8"/>
        <v/>
      </c>
      <c r="K93" s="10"/>
      <c r="M93" s="16"/>
    </row>
    <row r="94" spans="1:13" ht="18" customHeight="1" x14ac:dyDescent="0.3">
      <c r="A94" s="16"/>
      <c r="B94" s="137"/>
      <c r="C94" s="135"/>
      <c r="D94" s="136"/>
      <c r="E94" s="135"/>
      <c r="F94" s="135"/>
      <c r="G94" s="25" t="str">
        <f t="shared" si="6"/>
        <v/>
      </c>
      <c r="H94" s="24" t="str">
        <f t="shared" si="7"/>
        <v/>
      </c>
      <c r="I94" s="26" t="str">
        <f t="shared" si="8"/>
        <v/>
      </c>
      <c r="K94" s="10"/>
      <c r="M94" s="16"/>
    </row>
    <row r="95" spans="1:13" ht="18" customHeight="1" x14ac:dyDescent="0.3">
      <c r="A95" s="16"/>
      <c r="B95" s="137"/>
      <c r="C95" s="135"/>
      <c r="D95" s="136"/>
      <c r="E95" s="135"/>
      <c r="F95" s="135"/>
      <c r="G95" s="25" t="str">
        <f t="shared" si="6"/>
        <v/>
      </c>
      <c r="H95" s="24" t="str">
        <f t="shared" si="7"/>
        <v/>
      </c>
      <c r="I95" s="26" t="str">
        <f t="shared" si="8"/>
        <v/>
      </c>
      <c r="K95" s="10"/>
      <c r="M95" s="16"/>
    </row>
    <row r="96" spans="1:13" ht="18" customHeight="1" x14ac:dyDescent="0.3">
      <c r="A96" s="16"/>
      <c r="B96" s="137"/>
      <c r="C96" s="135"/>
      <c r="D96" s="136"/>
      <c r="E96" s="135"/>
      <c r="F96" s="135"/>
      <c r="G96" s="25" t="str">
        <f t="shared" si="6"/>
        <v/>
      </c>
      <c r="H96" s="24" t="str">
        <f t="shared" si="7"/>
        <v/>
      </c>
      <c r="I96" s="26" t="str">
        <f t="shared" si="8"/>
        <v/>
      </c>
      <c r="K96" s="10"/>
      <c r="M96" s="16"/>
    </row>
    <row r="97" spans="1:13" ht="18" customHeight="1" x14ac:dyDescent="0.3">
      <c r="A97" s="16"/>
      <c r="B97" s="137"/>
      <c r="C97" s="135"/>
      <c r="D97" s="136"/>
      <c r="E97" s="135"/>
      <c r="F97" s="135"/>
      <c r="G97" s="25" t="str">
        <f t="shared" si="6"/>
        <v/>
      </c>
      <c r="H97" s="24" t="str">
        <f t="shared" si="7"/>
        <v/>
      </c>
      <c r="I97" s="26" t="str">
        <f t="shared" si="8"/>
        <v/>
      </c>
      <c r="M97" s="16"/>
    </row>
    <row r="98" spans="1:13" ht="18" customHeight="1" x14ac:dyDescent="0.3">
      <c r="A98" s="16"/>
      <c r="B98" s="137"/>
      <c r="C98" s="135"/>
      <c r="D98" s="136"/>
      <c r="E98" s="135"/>
      <c r="F98" s="135"/>
      <c r="G98" s="25" t="str">
        <f t="shared" si="6"/>
        <v/>
      </c>
      <c r="H98" s="24" t="str">
        <f t="shared" si="7"/>
        <v/>
      </c>
      <c r="I98" s="26" t="str">
        <f t="shared" si="8"/>
        <v/>
      </c>
      <c r="M98" s="16"/>
    </row>
    <row r="99" spans="1:13" ht="18" customHeight="1" x14ac:dyDescent="0.3">
      <c r="A99" s="16"/>
      <c r="B99" s="137"/>
      <c r="C99" s="135"/>
      <c r="D99" s="136"/>
      <c r="E99" s="135"/>
      <c r="F99" s="135"/>
      <c r="G99" s="25" t="str">
        <f t="shared" si="6"/>
        <v/>
      </c>
      <c r="H99" s="24" t="str">
        <f t="shared" si="7"/>
        <v/>
      </c>
      <c r="I99" s="26" t="str">
        <f t="shared" si="8"/>
        <v/>
      </c>
      <c r="M99" s="16"/>
    </row>
    <row r="100" spans="1:13" ht="18" customHeight="1" x14ac:dyDescent="0.3">
      <c r="A100" s="16"/>
      <c r="B100" s="137"/>
      <c r="C100" s="135"/>
      <c r="D100" s="136"/>
      <c r="E100" s="135"/>
      <c r="F100" s="135"/>
      <c r="G100" s="25" t="str">
        <f t="shared" si="6"/>
        <v/>
      </c>
      <c r="H100" s="24" t="str">
        <f t="shared" si="7"/>
        <v/>
      </c>
      <c r="I100" s="26" t="str">
        <f t="shared" si="8"/>
        <v/>
      </c>
      <c r="M100" s="10"/>
    </row>
    <row r="101" spans="1:13" ht="18" customHeight="1" x14ac:dyDescent="0.3">
      <c r="A101" s="16"/>
      <c r="B101" s="137"/>
      <c r="C101" s="135"/>
      <c r="D101" s="136"/>
      <c r="E101" s="135"/>
      <c r="F101" s="135"/>
      <c r="G101" s="25" t="str">
        <f t="shared" si="6"/>
        <v/>
      </c>
      <c r="H101" s="24" t="str">
        <f t="shared" si="7"/>
        <v/>
      </c>
      <c r="I101" s="26" t="str">
        <f t="shared" si="8"/>
        <v/>
      </c>
      <c r="M101" s="10"/>
    </row>
    <row r="102" spans="1:13" ht="18" customHeight="1" x14ac:dyDescent="0.3">
      <c r="A102" s="16"/>
      <c r="B102" s="137"/>
      <c r="C102" s="135"/>
      <c r="D102" s="136"/>
      <c r="E102" s="135"/>
      <c r="F102" s="135"/>
      <c r="G102" s="25" t="str">
        <f t="shared" si="6"/>
        <v/>
      </c>
      <c r="H102" s="24" t="str">
        <f t="shared" si="7"/>
        <v/>
      </c>
      <c r="I102" s="26" t="str">
        <f t="shared" si="8"/>
        <v/>
      </c>
      <c r="M102" s="10"/>
    </row>
    <row r="103" spans="1:13" ht="18" customHeight="1" x14ac:dyDescent="0.3">
      <c r="A103" s="16"/>
      <c r="B103" s="137"/>
      <c r="C103" s="135"/>
      <c r="D103" s="136"/>
      <c r="E103" s="135"/>
      <c r="F103" s="135"/>
      <c r="G103" s="25" t="str">
        <f t="shared" si="6"/>
        <v/>
      </c>
      <c r="H103" s="24" t="str">
        <f t="shared" si="7"/>
        <v/>
      </c>
      <c r="I103" s="26" t="str">
        <f t="shared" si="8"/>
        <v/>
      </c>
      <c r="M103" s="10"/>
    </row>
    <row r="104" spans="1:13" ht="18" customHeight="1" x14ac:dyDescent="0.3">
      <c r="A104" s="16"/>
      <c r="B104" s="137"/>
      <c r="C104" s="135"/>
      <c r="D104" s="136"/>
      <c r="E104" s="135"/>
      <c r="F104" s="135"/>
      <c r="G104" s="25" t="str">
        <f t="shared" si="6"/>
        <v/>
      </c>
      <c r="H104" s="24" t="str">
        <f t="shared" si="7"/>
        <v/>
      </c>
      <c r="I104" s="26" t="str">
        <f t="shared" si="8"/>
        <v/>
      </c>
      <c r="M104" s="10"/>
    </row>
    <row r="105" spans="1:13" ht="18" customHeight="1" x14ac:dyDescent="0.3">
      <c r="A105" s="16"/>
      <c r="B105" s="137"/>
      <c r="C105" s="135"/>
      <c r="D105" s="136"/>
      <c r="E105" s="135"/>
      <c r="F105" s="135"/>
      <c r="G105" s="25" t="str">
        <f t="shared" si="6"/>
        <v/>
      </c>
      <c r="H105" s="24" t="str">
        <f t="shared" si="7"/>
        <v/>
      </c>
      <c r="I105" s="26" t="str">
        <f t="shared" si="8"/>
        <v/>
      </c>
      <c r="M105" s="10"/>
    </row>
    <row r="106" spans="1:13" ht="18" customHeight="1" x14ac:dyDescent="0.3">
      <c r="A106" s="16"/>
      <c r="B106" s="137"/>
      <c r="C106" s="135"/>
      <c r="D106" s="136"/>
      <c r="E106" s="135"/>
      <c r="F106" s="135"/>
      <c r="G106" s="25" t="str">
        <f t="shared" si="6"/>
        <v/>
      </c>
      <c r="H106" s="24" t="str">
        <f t="shared" si="7"/>
        <v/>
      </c>
      <c r="I106" s="26" t="str">
        <f t="shared" si="8"/>
        <v/>
      </c>
      <c r="M106" s="10"/>
    </row>
    <row r="107" spans="1:13" ht="18" customHeight="1" x14ac:dyDescent="0.3">
      <c r="A107" s="16"/>
      <c r="B107" s="137"/>
      <c r="C107" s="135"/>
      <c r="D107" s="136"/>
      <c r="E107" s="135"/>
      <c r="F107" s="135"/>
      <c r="G107" s="25" t="str">
        <f t="shared" si="6"/>
        <v/>
      </c>
      <c r="H107" s="24" t="str">
        <f t="shared" si="7"/>
        <v/>
      </c>
      <c r="I107" s="26" t="str">
        <f t="shared" si="8"/>
        <v/>
      </c>
      <c r="M107" s="10"/>
    </row>
    <row r="108" spans="1:13" ht="18" customHeight="1" x14ac:dyDescent="0.3">
      <c r="A108" s="16"/>
      <c r="B108" s="137"/>
      <c r="C108" s="135"/>
      <c r="D108" s="136"/>
      <c r="E108" s="135"/>
      <c r="F108" s="135"/>
      <c r="G108" s="25" t="str">
        <f t="shared" si="6"/>
        <v/>
      </c>
      <c r="H108" s="24" t="str">
        <f t="shared" si="7"/>
        <v/>
      </c>
      <c r="I108" s="26" t="str">
        <f t="shared" si="8"/>
        <v/>
      </c>
      <c r="M108" s="10"/>
    </row>
    <row r="109" spans="1:13" ht="18" customHeight="1" x14ac:dyDescent="0.3">
      <c r="A109" s="16"/>
      <c r="B109" s="137"/>
      <c r="C109" s="135"/>
      <c r="D109" s="136"/>
      <c r="E109" s="135"/>
      <c r="F109" s="135"/>
      <c r="G109" s="25" t="str">
        <f t="shared" si="6"/>
        <v/>
      </c>
      <c r="H109" s="24" t="str">
        <f t="shared" si="7"/>
        <v/>
      </c>
      <c r="I109" s="26" t="str">
        <f t="shared" si="8"/>
        <v/>
      </c>
      <c r="M109" s="10"/>
    </row>
    <row r="110" spans="1:13" ht="18" customHeight="1" x14ac:dyDescent="0.3">
      <c r="A110" s="16"/>
      <c r="B110" s="137"/>
      <c r="C110" s="135"/>
      <c r="D110" s="136"/>
      <c r="E110" s="135"/>
      <c r="F110" s="135"/>
      <c r="G110" s="25" t="str">
        <f t="shared" si="6"/>
        <v/>
      </c>
      <c r="H110" s="24" t="str">
        <f t="shared" si="7"/>
        <v/>
      </c>
      <c r="I110" s="26" t="str">
        <f t="shared" si="8"/>
        <v/>
      </c>
      <c r="M110" s="10"/>
    </row>
    <row r="111" spans="1:13" ht="18" customHeight="1" x14ac:dyDescent="0.3">
      <c r="A111" s="16"/>
      <c r="B111" s="137"/>
      <c r="C111" s="135"/>
      <c r="D111" s="136"/>
      <c r="E111" s="135"/>
      <c r="F111" s="135"/>
      <c r="G111" s="25" t="str">
        <f t="shared" si="6"/>
        <v/>
      </c>
      <c r="H111" s="24" t="str">
        <f t="shared" si="7"/>
        <v/>
      </c>
      <c r="I111" s="26" t="str">
        <f t="shared" si="8"/>
        <v/>
      </c>
      <c r="M111" s="10"/>
    </row>
    <row r="112" spans="1:13" ht="18" customHeight="1" thickBot="1" x14ac:dyDescent="0.35">
      <c r="A112" s="16"/>
      <c r="B112" s="138"/>
      <c r="C112" s="139"/>
      <c r="D112" s="140"/>
      <c r="E112" s="139"/>
      <c r="F112" s="139"/>
      <c r="G112" s="111" t="str">
        <f t="shared" si="6"/>
        <v/>
      </c>
      <c r="H112" s="110" t="str">
        <f t="shared" si="7"/>
        <v/>
      </c>
      <c r="I112" s="112" t="str">
        <f t="shared" si="8"/>
        <v/>
      </c>
      <c r="M112" s="10"/>
    </row>
    <row r="113" spans="1:13" ht="18" customHeight="1" x14ac:dyDescent="0.3">
      <c r="A113" s="16"/>
      <c r="B113" s="16"/>
      <c r="C113" s="16"/>
      <c r="D113" s="16"/>
      <c r="E113" s="16"/>
      <c r="F113" s="16"/>
      <c r="G113" s="16"/>
      <c r="H113" s="16"/>
      <c r="I113" s="16"/>
      <c r="J113" s="16"/>
      <c r="K113" s="16"/>
      <c r="L113" s="16"/>
      <c r="M113" s="16"/>
    </row>
  </sheetData>
  <sheetProtection algorithmName="SHA-512" hashValue="rDD4M+YqnrZN9uQh9eOfgIWMOG4aKNPBF8mhXpfkCkZdjS7lSoVql/cc13VrEXH+0V/ROYCN52wa1ZWsM8CR8Q==" saltValue="/ixx6yyE/WqCXe3cr7Duxg==" spinCount="100000" sheet="1" objects="1" scenarios="1" insertRows="0" selectLockedCells="1"/>
  <mergeCells count="7">
    <mergeCell ref="J52:M53"/>
    <mergeCell ref="K4:L5"/>
    <mergeCell ref="B2:I2"/>
    <mergeCell ref="B4:C4"/>
    <mergeCell ref="E4:I4"/>
    <mergeCell ref="B5:C5"/>
    <mergeCell ref="E5:I5"/>
  </mergeCells>
  <conditionalFormatting sqref="I8:I112">
    <cfRule type="cellIs" dxfId="2" priority="4" operator="equal">
      <formula>"Below"</formula>
    </cfRule>
    <cfRule type="cellIs" dxfId="1" priority="5" operator="equal">
      <formula>"On Target"</formula>
    </cfRule>
    <cfRule type="cellIs" dxfId="0" priority="6" operator="equal">
      <formula>"Above"</formula>
    </cfRule>
    <cfRule type="iconSet" priority="7">
      <iconSet iconSet="4TrafficLights">
        <cfvo type="percent" val="0"/>
        <cfvo type="percent" val="25"/>
        <cfvo type="percent" val="50"/>
        <cfvo type="percent" val="75"/>
      </iconSet>
    </cfRule>
  </conditionalFormatting>
  <conditionalFormatting sqref="H8:H112">
    <cfRule type="iconSet" priority="3">
      <iconSet iconSet="3TrafficLights2">
        <cfvo type="percent" val="0"/>
        <cfvo type="percent" val="33"/>
        <cfvo type="percent" val="67"/>
      </iconSet>
    </cfRule>
  </conditionalFormatting>
  <dataValidations count="2">
    <dataValidation allowBlank="1" showInputMessage="1" showErrorMessage="1" prompt="Select from down list" sqref="E5:I5" xr:uid="{DDD2CB0A-7DA5-4BAE-8943-BCE52A4B41BA}"/>
    <dataValidation type="list" errorStyle="information" allowBlank="1" showInputMessage="1" showErrorMessage="1" errorTitle="Use drop down list selection" prompt="select from drop down list" sqref="D8:D112" xr:uid="{04F017AF-C3D6-429D-A3A6-4CA46BA3970D}">
      <formula1>$Q$8:$Q$50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sheetPr>
  <dimension ref="A1:K34"/>
  <sheetViews>
    <sheetView showGridLines="0" zoomScaleNormal="100" workbookViewId="0">
      <selection activeCell="B3" sqref="B3:E3"/>
    </sheetView>
  </sheetViews>
  <sheetFormatPr defaultColWidth="0" defaultRowHeight="14.4" zeroHeight="1" x14ac:dyDescent="0.3"/>
  <cols>
    <col min="1" max="1" width="3.109375" style="1" customWidth="1"/>
    <col min="2" max="2" width="13.6640625" style="4" customWidth="1"/>
    <col min="3" max="3" width="12.109375" style="4" customWidth="1"/>
    <col min="4" max="4" width="9.109375" style="1" customWidth="1"/>
    <col min="5" max="5" width="124.44140625" style="7" customWidth="1"/>
    <col min="6" max="6" width="9.109375" style="1" customWidth="1"/>
    <col min="7" max="11" width="0" style="1" hidden="1" customWidth="1"/>
    <col min="12" max="16384" width="9.109375" style="1" hidden="1"/>
  </cols>
  <sheetData>
    <row r="1" spans="2:11" x14ac:dyDescent="0.3"/>
    <row r="2" spans="2:11" s="5" customFormat="1" ht="28.2" x14ac:dyDescent="0.4">
      <c r="B2" s="187" t="str">
        <f>"Unit 1 - Fundamentals of Algorithms tracker for "&amp;'My Progress'!E4</f>
        <v>Unit 1 - Fundamentals of Algorithms tracker for Enter Name Here</v>
      </c>
      <c r="C2" s="187"/>
      <c r="D2" s="187"/>
      <c r="E2" s="187"/>
    </row>
    <row r="3" spans="2:11" s="3" customFormat="1" ht="78" customHeight="1" x14ac:dyDescent="0.3">
      <c r="B3" s="173" t="s">
        <v>201</v>
      </c>
      <c r="C3" s="173"/>
      <c r="D3" s="173"/>
      <c r="E3" s="173"/>
    </row>
    <row r="4" spans="2:11" s="3" customFormat="1" ht="15" thickBot="1" x14ac:dyDescent="0.35">
      <c r="E4" s="6"/>
      <c r="F4" s="6"/>
      <c r="G4" s="6"/>
      <c r="H4" s="6"/>
      <c r="I4" s="6"/>
      <c r="J4" s="6"/>
      <c r="K4" s="6"/>
    </row>
    <row r="5" spans="2:11" ht="18.600000000000001" thickBot="1" x14ac:dyDescent="0.35">
      <c r="B5" s="13" t="s">
        <v>50</v>
      </c>
      <c r="C5" s="14" t="s">
        <v>51</v>
      </c>
      <c r="D5" s="174" t="s">
        <v>52</v>
      </c>
      <c r="E5" s="175"/>
    </row>
    <row r="6" spans="2:11" ht="19.8" x14ac:dyDescent="0.3">
      <c r="B6" s="15">
        <v>0</v>
      </c>
      <c r="C6" s="12">
        <v>0</v>
      </c>
      <c r="D6" s="183" t="s">
        <v>53</v>
      </c>
      <c r="E6" s="184"/>
    </row>
    <row r="7" spans="2:11" ht="19.8" x14ac:dyDescent="0.3">
      <c r="B7" s="11">
        <v>0</v>
      </c>
      <c r="C7" s="8">
        <v>0</v>
      </c>
      <c r="D7" s="185" t="s">
        <v>54</v>
      </c>
      <c r="E7" s="186"/>
    </row>
    <row r="8" spans="2:11" ht="19.8" x14ac:dyDescent="0.3">
      <c r="B8" s="11">
        <v>0</v>
      </c>
      <c r="C8" s="8">
        <v>0</v>
      </c>
      <c r="D8" s="185" t="s">
        <v>55</v>
      </c>
      <c r="E8" s="186"/>
    </row>
    <row r="9" spans="2:11" ht="19.8" x14ac:dyDescent="0.3">
      <c r="B9" s="11">
        <v>0</v>
      </c>
      <c r="C9" s="8">
        <v>0</v>
      </c>
      <c r="D9" s="185" t="s">
        <v>56</v>
      </c>
      <c r="E9" s="186"/>
    </row>
    <row r="10" spans="2:11" ht="19.8" x14ac:dyDescent="0.3">
      <c r="B10" s="11">
        <v>0</v>
      </c>
      <c r="C10" s="8">
        <v>0</v>
      </c>
      <c r="D10" s="185" t="s">
        <v>57</v>
      </c>
      <c r="E10" s="186"/>
    </row>
    <row r="11" spans="2:11" ht="19.8" x14ac:dyDescent="0.3">
      <c r="B11" s="11">
        <v>0</v>
      </c>
      <c r="C11" s="8">
        <v>0</v>
      </c>
      <c r="D11" s="185" t="s">
        <v>58</v>
      </c>
      <c r="E11" s="186"/>
    </row>
    <row r="12" spans="2:11" ht="19.8" x14ac:dyDescent="0.3">
      <c r="B12" s="180" t="s">
        <v>59</v>
      </c>
      <c r="C12" s="181"/>
      <c r="D12" s="181"/>
      <c r="E12" s="182"/>
    </row>
    <row r="13" spans="2:11" ht="99.9" customHeight="1" thickBot="1" x14ac:dyDescent="0.35">
      <c r="B13" s="170"/>
      <c r="C13" s="171"/>
      <c r="D13" s="171"/>
      <c r="E13" s="172"/>
    </row>
    <row r="14" spans="2:11" ht="15" thickBot="1" x14ac:dyDescent="0.35">
      <c r="D14" s="2"/>
    </row>
    <row r="15" spans="2:11" ht="18.600000000000001" thickBot="1" x14ac:dyDescent="0.35">
      <c r="B15" s="13" t="s">
        <v>50</v>
      </c>
      <c r="C15" s="14" t="s">
        <v>51</v>
      </c>
      <c r="D15" s="174" t="s">
        <v>60</v>
      </c>
      <c r="E15" s="175"/>
    </row>
    <row r="16" spans="2:11" ht="19.5" customHeight="1" x14ac:dyDescent="0.3">
      <c r="B16" s="15">
        <v>0</v>
      </c>
      <c r="C16" s="12">
        <v>0</v>
      </c>
      <c r="D16" s="183" t="s">
        <v>61</v>
      </c>
      <c r="E16" s="184"/>
    </row>
    <row r="17" spans="2:5" ht="19.5" customHeight="1" x14ac:dyDescent="0.3">
      <c r="B17" s="11">
        <v>0</v>
      </c>
      <c r="C17" s="8">
        <v>0</v>
      </c>
      <c r="D17" s="185" t="s">
        <v>62</v>
      </c>
      <c r="E17" s="186"/>
    </row>
    <row r="18" spans="2:5" ht="19.8" x14ac:dyDescent="0.3">
      <c r="B18" s="180" t="s">
        <v>59</v>
      </c>
      <c r="C18" s="181"/>
      <c r="D18" s="181"/>
      <c r="E18" s="182"/>
    </row>
    <row r="19" spans="2:5" ht="99.9" customHeight="1" thickBot="1" x14ac:dyDescent="0.35">
      <c r="B19" s="170"/>
      <c r="C19" s="171"/>
      <c r="D19" s="171"/>
      <c r="E19" s="172"/>
    </row>
    <row r="20" spans="2:5" ht="15" thickBot="1" x14ac:dyDescent="0.35"/>
    <row r="21" spans="2:5" ht="18.600000000000001" thickBot="1" x14ac:dyDescent="0.35">
      <c r="B21" s="13" t="s">
        <v>50</v>
      </c>
      <c r="C21" s="14" t="s">
        <v>51</v>
      </c>
      <c r="D21" s="174" t="s">
        <v>63</v>
      </c>
      <c r="E21" s="175"/>
    </row>
    <row r="22" spans="2:5" ht="19.5" customHeight="1" x14ac:dyDescent="0.3">
      <c r="B22" s="15">
        <v>0</v>
      </c>
      <c r="C22" s="12">
        <v>0</v>
      </c>
      <c r="D22" s="183" t="s">
        <v>64</v>
      </c>
      <c r="E22" s="184"/>
    </row>
    <row r="23" spans="2:5" ht="19.5" customHeight="1" x14ac:dyDescent="0.3">
      <c r="B23" s="11">
        <v>0</v>
      </c>
      <c r="C23" s="8">
        <v>0</v>
      </c>
      <c r="D23" s="185" t="s">
        <v>65</v>
      </c>
      <c r="E23" s="186"/>
    </row>
    <row r="24" spans="2:5" ht="19.5" customHeight="1" x14ac:dyDescent="0.3">
      <c r="B24" s="11">
        <v>0</v>
      </c>
      <c r="C24" s="8">
        <v>0</v>
      </c>
      <c r="D24" s="185" t="s">
        <v>66</v>
      </c>
      <c r="E24" s="186"/>
    </row>
    <row r="25" spans="2:5" ht="19.8" x14ac:dyDescent="0.3">
      <c r="B25" s="180" t="s">
        <v>59</v>
      </c>
      <c r="C25" s="181"/>
      <c r="D25" s="181"/>
      <c r="E25" s="182"/>
    </row>
    <row r="26" spans="2:5" ht="99.9" customHeight="1" thickBot="1" x14ac:dyDescent="0.35">
      <c r="B26" s="170"/>
      <c r="C26" s="171"/>
      <c r="D26" s="171"/>
      <c r="E26" s="172"/>
    </row>
    <row r="27" spans="2:5" ht="15" thickBot="1" x14ac:dyDescent="0.35"/>
    <row r="28" spans="2:5" ht="18.600000000000001" thickBot="1" x14ac:dyDescent="0.35">
      <c r="B28" s="13" t="s">
        <v>50</v>
      </c>
      <c r="C28" s="14" t="s">
        <v>51</v>
      </c>
      <c r="D28" s="174" t="s">
        <v>67</v>
      </c>
      <c r="E28" s="175"/>
    </row>
    <row r="29" spans="2:5" ht="21.6" customHeight="1" x14ac:dyDescent="0.3">
      <c r="B29" s="15">
        <v>0</v>
      </c>
      <c r="C29" s="12">
        <v>0</v>
      </c>
      <c r="D29" s="176" t="s">
        <v>68</v>
      </c>
      <c r="E29" s="177"/>
    </row>
    <row r="30" spans="2:5" ht="19.5" customHeight="1" x14ac:dyDescent="0.3">
      <c r="B30" s="11">
        <v>0</v>
      </c>
      <c r="C30" s="8">
        <v>0</v>
      </c>
      <c r="D30" s="178" t="s">
        <v>69</v>
      </c>
      <c r="E30" s="179"/>
    </row>
    <row r="31" spans="2:5" ht="19.5" customHeight="1" x14ac:dyDescent="0.3">
      <c r="B31" s="11">
        <v>0</v>
      </c>
      <c r="C31" s="8">
        <v>0</v>
      </c>
      <c r="D31" s="178" t="s">
        <v>70</v>
      </c>
      <c r="E31" s="179"/>
    </row>
    <row r="32" spans="2:5" ht="19.8" x14ac:dyDescent="0.3">
      <c r="B32" s="180" t="s">
        <v>59</v>
      </c>
      <c r="C32" s="181"/>
      <c r="D32" s="181"/>
      <c r="E32" s="182"/>
    </row>
    <row r="33" spans="2:5" ht="99.9" customHeight="1" thickBot="1" x14ac:dyDescent="0.35">
      <c r="B33" s="170"/>
      <c r="C33" s="171"/>
      <c r="D33" s="171"/>
      <c r="E33" s="172"/>
    </row>
    <row r="34" spans="2:5" x14ac:dyDescent="0.3"/>
  </sheetData>
  <mergeCells count="28">
    <mergeCell ref="D16:E16"/>
    <mergeCell ref="D17:E17"/>
    <mergeCell ref="B2:E2"/>
    <mergeCell ref="D5:E5"/>
    <mergeCell ref="B12:E12"/>
    <mergeCell ref="B13:E13"/>
    <mergeCell ref="D7:E7"/>
    <mergeCell ref="D6:E6"/>
    <mergeCell ref="D10:E10"/>
    <mergeCell ref="D9:E9"/>
    <mergeCell ref="D8:E8"/>
    <mergeCell ref="D11:E11"/>
    <mergeCell ref="B33:E33"/>
    <mergeCell ref="B3:E3"/>
    <mergeCell ref="D28:E28"/>
    <mergeCell ref="D29:E29"/>
    <mergeCell ref="D30:E30"/>
    <mergeCell ref="D31:E31"/>
    <mergeCell ref="B32:E32"/>
    <mergeCell ref="D22:E22"/>
    <mergeCell ref="D23:E23"/>
    <mergeCell ref="D24:E24"/>
    <mergeCell ref="B25:E25"/>
    <mergeCell ref="B26:E26"/>
    <mergeCell ref="B18:E18"/>
    <mergeCell ref="B19:E19"/>
    <mergeCell ref="D21:E21"/>
    <mergeCell ref="D15:E15"/>
  </mergeCells>
  <conditionalFormatting sqref="B13">
    <cfRule type="iconSet" priority="50">
      <iconSet iconSet="3Symbols" showValue="0">
        <cfvo type="percent" val="0"/>
        <cfvo type="num" val="1"/>
        <cfvo type="num" val="2"/>
      </iconSet>
    </cfRule>
  </conditionalFormatting>
  <conditionalFormatting sqref="B21:B25">
    <cfRule type="iconSet" priority="35">
      <iconSet iconSet="3Symbols" showValue="0">
        <cfvo type="percent" val="0"/>
        <cfvo type="num" val="1"/>
        <cfvo type="num" val="2"/>
      </iconSet>
    </cfRule>
  </conditionalFormatting>
  <conditionalFormatting sqref="B28:B32">
    <cfRule type="iconSet" priority="30">
      <iconSet iconSet="3Symbols" showValue="0">
        <cfvo type="percent" val="0"/>
        <cfvo type="num" val="1"/>
        <cfvo type="num" val="2"/>
      </iconSet>
    </cfRule>
  </conditionalFormatting>
  <conditionalFormatting sqref="C15:C17">
    <cfRule type="iconSet" priority="145">
      <iconSet iconSet="5Rating" showValue="0">
        <cfvo type="percent" val="0"/>
        <cfvo type="num" val="1"/>
        <cfvo type="num" val="2"/>
        <cfvo type="num" val="3"/>
        <cfvo type="num" val="4"/>
      </iconSet>
    </cfRule>
  </conditionalFormatting>
  <conditionalFormatting sqref="B15:B18">
    <cfRule type="iconSet" priority="146">
      <iconSet iconSet="3Symbols" showValue="0">
        <cfvo type="percent" val="0"/>
        <cfvo type="num" val="1"/>
        <cfvo type="num" val="2"/>
      </iconSet>
    </cfRule>
  </conditionalFormatting>
  <conditionalFormatting sqref="C21:C24">
    <cfRule type="iconSet" priority="166">
      <iconSet iconSet="5Rating" showValue="0">
        <cfvo type="percent" val="0"/>
        <cfvo type="num" val="1"/>
        <cfvo type="num" val="2"/>
        <cfvo type="num" val="3"/>
        <cfvo type="num" val="4"/>
      </iconSet>
    </cfRule>
  </conditionalFormatting>
  <conditionalFormatting sqref="C28:C31">
    <cfRule type="iconSet" priority="186">
      <iconSet iconSet="5Rating" showValue="0">
        <cfvo type="percent" val="0"/>
        <cfvo type="num" val="1"/>
        <cfvo type="num" val="2"/>
        <cfvo type="num" val="3"/>
        <cfvo type="num" val="4"/>
      </iconSet>
    </cfRule>
  </conditionalFormatting>
  <conditionalFormatting sqref="C27 C20 C1 C5:C11 C14 C34">
    <cfRule type="iconSet" priority="187">
      <iconSet iconSet="5Rating" showValue="0">
        <cfvo type="percent" val="0"/>
        <cfvo type="num" val="1"/>
        <cfvo type="num" val="2"/>
        <cfvo type="num" val="3"/>
        <cfvo type="num" val="4"/>
      </iconSet>
    </cfRule>
  </conditionalFormatting>
  <conditionalFormatting sqref="B27 B20 B1 B3 B5:B12 B14 B34">
    <cfRule type="iconSet" priority="193">
      <iconSet iconSet="3Symbols" showValue="0">
        <cfvo type="percent" val="0"/>
        <cfvo type="num" val="1"/>
        <cfvo type="num" val="2"/>
      </iconSet>
    </cfRule>
  </conditionalFormatting>
  <conditionalFormatting sqref="B19">
    <cfRule type="iconSet" priority="3">
      <iconSet iconSet="3Symbols" showValue="0">
        <cfvo type="percent" val="0"/>
        <cfvo type="num" val="1"/>
        <cfvo type="num" val="2"/>
      </iconSet>
    </cfRule>
  </conditionalFormatting>
  <conditionalFormatting sqref="B26">
    <cfRule type="iconSet" priority="2">
      <iconSet iconSet="3Symbols" showValue="0">
        <cfvo type="percent" val="0"/>
        <cfvo type="num" val="1"/>
        <cfvo type="num" val="2"/>
      </iconSet>
    </cfRule>
  </conditionalFormatting>
  <conditionalFormatting sqref="B33">
    <cfRule type="iconSet" priority="1">
      <iconSet iconSet="3Symbols" showValue="0">
        <cfvo type="percent" val="0"/>
        <cfvo type="num" val="1"/>
        <cfvo type="num" val="2"/>
      </iconSet>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FFFF00"/>
    <pageSetUpPr fitToPage="1"/>
  </sheetPr>
  <dimension ref="A1:K118"/>
  <sheetViews>
    <sheetView showGridLines="0" zoomScaleNormal="100" workbookViewId="0">
      <selection activeCell="B3" sqref="B3:E3"/>
    </sheetView>
  </sheetViews>
  <sheetFormatPr defaultColWidth="0" defaultRowHeight="14.4" zeroHeight="1" x14ac:dyDescent="0.3"/>
  <cols>
    <col min="1" max="1" width="3.109375" style="1" customWidth="1"/>
    <col min="2" max="2" width="13.88671875" style="4" customWidth="1"/>
    <col min="3" max="3" width="12.109375" style="4" customWidth="1"/>
    <col min="4" max="4" width="9.109375" style="1" customWidth="1"/>
    <col min="5" max="5" width="124.44140625" style="7" customWidth="1"/>
    <col min="6" max="6" width="9.109375" style="1" customWidth="1"/>
    <col min="7" max="16384" width="9.109375" style="1" hidden="1"/>
  </cols>
  <sheetData>
    <row r="1" spans="2:11" x14ac:dyDescent="0.3"/>
    <row r="2" spans="2:11" s="5" customFormat="1" ht="54" customHeight="1" x14ac:dyDescent="0.4">
      <c r="B2" s="187" t="str">
        <f>"Unit 2 - Programming tracker for "&amp;'My Progress'!E4</f>
        <v>Unit 2 - Programming tracker for Enter Name Here</v>
      </c>
      <c r="C2" s="187"/>
      <c r="D2" s="187"/>
      <c r="E2" s="187"/>
    </row>
    <row r="3" spans="2:11" s="3" customFormat="1" ht="135" customHeight="1" x14ac:dyDescent="0.3">
      <c r="B3" s="173" t="s">
        <v>202</v>
      </c>
      <c r="C3" s="173"/>
      <c r="D3" s="173"/>
      <c r="E3" s="173"/>
    </row>
    <row r="4" spans="2:11" s="3" customFormat="1" ht="15" thickBot="1" x14ac:dyDescent="0.35">
      <c r="E4" s="6"/>
      <c r="F4" s="6"/>
      <c r="G4" s="6"/>
      <c r="H4" s="6"/>
      <c r="I4" s="6"/>
      <c r="J4" s="6"/>
      <c r="K4" s="6"/>
    </row>
    <row r="5" spans="2:11" ht="18.600000000000001" thickBot="1" x14ac:dyDescent="0.35">
      <c r="B5" s="60" t="s">
        <v>50</v>
      </c>
      <c r="C5" s="61" t="s">
        <v>51</v>
      </c>
      <c r="D5" s="188" t="s">
        <v>71</v>
      </c>
      <c r="E5" s="189"/>
    </row>
    <row r="6" spans="2:11" ht="19.8" x14ac:dyDescent="0.3">
      <c r="B6" s="15">
        <v>0</v>
      </c>
      <c r="C6" s="12">
        <v>0</v>
      </c>
      <c r="D6" s="183" t="s">
        <v>72</v>
      </c>
      <c r="E6" s="184"/>
    </row>
    <row r="7" spans="2:11" ht="19.8" x14ac:dyDescent="0.3">
      <c r="B7" s="15">
        <v>0</v>
      </c>
      <c r="C7" s="12">
        <v>0</v>
      </c>
      <c r="D7" s="190" t="s">
        <v>409</v>
      </c>
      <c r="E7" s="191"/>
    </row>
    <row r="8" spans="2:11" ht="19.8" x14ac:dyDescent="0.3">
      <c r="B8" s="15">
        <v>0</v>
      </c>
      <c r="C8" s="12">
        <v>0</v>
      </c>
      <c r="D8" s="142"/>
      <c r="E8" s="143" t="s">
        <v>410</v>
      </c>
    </row>
    <row r="9" spans="2:11" ht="19.8" x14ac:dyDescent="0.3">
      <c r="B9" s="15">
        <v>0</v>
      </c>
      <c r="C9" s="12">
        <v>0</v>
      </c>
      <c r="D9" s="142"/>
      <c r="E9" s="143" t="s">
        <v>411</v>
      </c>
    </row>
    <row r="10" spans="2:11" ht="19.8" x14ac:dyDescent="0.3">
      <c r="B10" s="15">
        <v>0</v>
      </c>
      <c r="C10" s="12">
        <v>0</v>
      </c>
      <c r="D10" s="142"/>
      <c r="E10" s="143" t="s">
        <v>412</v>
      </c>
    </row>
    <row r="11" spans="2:11" ht="19.8" x14ac:dyDescent="0.3">
      <c r="B11" s="15">
        <v>0</v>
      </c>
      <c r="C11" s="12">
        <v>0</v>
      </c>
      <c r="D11" s="142"/>
      <c r="E11" s="143" t="s">
        <v>203</v>
      </c>
    </row>
    <row r="12" spans="2:11" ht="19.8" x14ac:dyDescent="0.3">
      <c r="B12" s="15">
        <v>0</v>
      </c>
      <c r="C12" s="12">
        <v>0</v>
      </c>
      <c r="D12" s="142"/>
      <c r="E12" s="143" t="s">
        <v>204</v>
      </c>
    </row>
    <row r="13" spans="2:11" ht="19.8" x14ac:dyDescent="0.3">
      <c r="B13" s="180" t="s">
        <v>59</v>
      </c>
      <c r="C13" s="181"/>
      <c r="D13" s="181"/>
      <c r="E13" s="182"/>
    </row>
    <row r="14" spans="2:11" ht="99.9" customHeight="1" thickBot="1" x14ac:dyDescent="0.35">
      <c r="B14" s="170"/>
      <c r="C14" s="171"/>
      <c r="D14" s="171"/>
      <c r="E14" s="172"/>
    </row>
    <row r="15" spans="2:11" ht="15" thickBot="1" x14ac:dyDescent="0.35">
      <c r="D15" s="2"/>
    </row>
    <row r="16" spans="2:11" ht="18.600000000000001" thickBot="1" x14ac:dyDescent="0.35">
      <c r="B16" s="60" t="s">
        <v>50</v>
      </c>
      <c r="C16" s="61" t="s">
        <v>51</v>
      </c>
      <c r="D16" s="188" t="s">
        <v>73</v>
      </c>
      <c r="E16" s="189"/>
    </row>
    <row r="17" spans="2:5" ht="19.8" x14ac:dyDescent="0.3">
      <c r="B17" s="15">
        <v>0</v>
      </c>
      <c r="C17" s="12">
        <v>0</v>
      </c>
      <c r="D17" s="190" t="s">
        <v>205</v>
      </c>
      <c r="E17" s="191"/>
    </row>
    <row r="18" spans="2:5" ht="19.8" x14ac:dyDescent="0.3">
      <c r="B18" s="15">
        <v>0</v>
      </c>
      <c r="C18" s="12">
        <v>0</v>
      </c>
      <c r="D18" s="142"/>
      <c r="E18" s="143" t="s">
        <v>206</v>
      </c>
    </row>
    <row r="19" spans="2:5" ht="19.8" x14ac:dyDescent="0.3">
      <c r="B19" s="15">
        <v>0</v>
      </c>
      <c r="C19" s="12">
        <v>0</v>
      </c>
      <c r="D19" s="142"/>
      <c r="E19" s="143" t="s">
        <v>207</v>
      </c>
    </row>
    <row r="20" spans="2:5" ht="19.8" x14ac:dyDescent="0.3">
      <c r="B20" s="15">
        <v>0</v>
      </c>
      <c r="C20" s="12">
        <v>0</v>
      </c>
      <c r="D20" s="142"/>
      <c r="E20" s="143" t="s">
        <v>208</v>
      </c>
    </row>
    <row r="21" spans="2:5" ht="19.8" x14ac:dyDescent="0.3">
      <c r="B21" s="15">
        <v>0</v>
      </c>
      <c r="C21" s="12">
        <v>0</v>
      </c>
      <c r="D21" s="142"/>
      <c r="E21" s="143" t="s">
        <v>209</v>
      </c>
    </row>
    <row r="22" spans="2:5" ht="19.8" x14ac:dyDescent="0.3">
      <c r="B22" s="15">
        <v>0</v>
      </c>
      <c r="C22" s="12">
        <v>0</v>
      </c>
      <c r="D22" s="142"/>
      <c r="E22" s="143" t="s">
        <v>210</v>
      </c>
    </row>
    <row r="23" spans="2:5" ht="19.8" x14ac:dyDescent="0.3">
      <c r="B23" s="15">
        <v>0</v>
      </c>
      <c r="C23" s="12">
        <v>0</v>
      </c>
      <c r="D23" s="142"/>
      <c r="E23" s="143" t="s">
        <v>211</v>
      </c>
    </row>
    <row r="24" spans="2:5" ht="34.799999999999997" customHeight="1" x14ac:dyDescent="0.3">
      <c r="B24" s="11">
        <v>0</v>
      </c>
      <c r="C24" s="8">
        <v>0</v>
      </c>
      <c r="D24" s="185" t="s">
        <v>139</v>
      </c>
      <c r="E24" s="186"/>
    </row>
    <row r="25" spans="2:5" ht="19.5" customHeight="1" x14ac:dyDescent="0.3">
      <c r="B25" s="11">
        <v>0</v>
      </c>
      <c r="C25" s="8">
        <v>0</v>
      </c>
      <c r="D25" s="185" t="s">
        <v>74</v>
      </c>
      <c r="E25" s="186"/>
    </row>
    <row r="26" spans="2:5" ht="19.5" customHeight="1" x14ac:dyDescent="0.3">
      <c r="B26" s="11">
        <v>0</v>
      </c>
      <c r="C26" s="8">
        <v>0</v>
      </c>
      <c r="D26" s="185" t="s">
        <v>75</v>
      </c>
      <c r="E26" s="186"/>
    </row>
    <row r="27" spans="2:5" ht="19.8" x14ac:dyDescent="0.3">
      <c r="B27" s="180" t="s">
        <v>59</v>
      </c>
      <c r="C27" s="181"/>
      <c r="D27" s="181"/>
      <c r="E27" s="182"/>
    </row>
    <row r="28" spans="2:5" ht="99.9" customHeight="1" thickBot="1" x14ac:dyDescent="0.35">
      <c r="B28" s="170"/>
      <c r="C28" s="171"/>
      <c r="D28" s="171"/>
      <c r="E28" s="172"/>
    </row>
    <row r="29" spans="2:5" ht="15" thickBot="1" x14ac:dyDescent="0.35"/>
    <row r="30" spans="2:5" ht="18" x14ac:dyDescent="0.3">
      <c r="B30" s="82" t="s">
        <v>50</v>
      </c>
      <c r="C30" s="83" t="s">
        <v>51</v>
      </c>
      <c r="D30" s="195" t="s">
        <v>76</v>
      </c>
      <c r="E30" s="196"/>
    </row>
    <row r="31" spans="2:5" ht="19.8" x14ac:dyDescent="0.3">
      <c r="B31" s="15">
        <v>0</v>
      </c>
      <c r="C31" s="12">
        <v>0</v>
      </c>
      <c r="D31" s="190" t="s">
        <v>212</v>
      </c>
      <c r="E31" s="191"/>
    </row>
    <row r="32" spans="2:5" ht="19.8" x14ac:dyDescent="0.3">
      <c r="B32" s="15">
        <v>0</v>
      </c>
      <c r="C32" s="12">
        <v>0</v>
      </c>
      <c r="D32" s="142"/>
      <c r="E32" s="143" t="s">
        <v>213</v>
      </c>
    </row>
    <row r="33" spans="2:5" ht="19.8" x14ac:dyDescent="0.3">
      <c r="B33" s="15">
        <v>0</v>
      </c>
      <c r="C33" s="12">
        <v>0</v>
      </c>
      <c r="D33" s="142"/>
      <c r="E33" s="143" t="s">
        <v>214</v>
      </c>
    </row>
    <row r="34" spans="2:5" ht="19.8" x14ac:dyDescent="0.3">
      <c r="B34" s="15">
        <v>0</v>
      </c>
      <c r="C34" s="12">
        <v>0</v>
      </c>
      <c r="D34" s="142"/>
      <c r="E34" s="143" t="s">
        <v>215</v>
      </c>
    </row>
    <row r="35" spans="2:5" ht="19.8" x14ac:dyDescent="0.3">
      <c r="B35" s="15">
        <v>0</v>
      </c>
      <c r="C35" s="12">
        <v>0</v>
      </c>
      <c r="D35" s="142"/>
      <c r="E35" s="143" t="s">
        <v>216</v>
      </c>
    </row>
    <row r="36" spans="2:5" ht="19.8" x14ac:dyDescent="0.3">
      <c r="B36" s="15">
        <v>0</v>
      </c>
      <c r="C36" s="12">
        <v>0</v>
      </c>
      <c r="D36" s="142"/>
      <c r="E36" s="143" t="s">
        <v>217</v>
      </c>
    </row>
    <row r="37" spans="2:5" ht="19.8" x14ac:dyDescent="0.3">
      <c r="B37" s="180" t="s">
        <v>59</v>
      </c>
      <c r="C37" s="181"/>
      <c r="D37" s="181"/>
      <c r="E37" s="182"/>
    </row>
    <row r="38" spans="2:5" ht="99.9" customHeight="1" thickBot="1" x14ac:dyDescent="0.35">
      <c r="B38" s="170"/>
      <c r="C38" s="171"/>
      <c r="D38" s="171"/>
      <c r="E38" s="172"/>
    </row>
    <row r="39" spans="2:5" ht="15" thickBot="1" x14ac:dyDescent="0.35"/>
    <row r="40" spans="2:5" ht="18.600000000000001" thickBot="1" x14ac:dyDescent="0.35">
      <c r="B40" s="60" t="s">
        <v>50</v>
      </c>
      <c r="C40" s="61" t="s">
        <v>51</v>
      </c>
      <c r="D40" s="188" t="s">
        <v>77</v>
      </c>
      <c r="E40" s="189"/>
    </row>
    <row r="41" spans="2:5" ht="19.8" x14ac:dyDescent="0.3">
      <c r="B41" s="15">
        <v>0</v>
      </c>
      <c r="C41" s="12">
        <v>0</v>
      </c>
      <c r="D41" s="190" t="s">
        <v>212</v>
      </c>
      <c r="E41" s="191"/>
    </row>
    <row r="42" spans="2:5" ht="19.8" x14ac:dyDescent="0.3">
      <c r="B42" s="15">
        <v>0</v>
      </c>
      <c r="C42" s="12">
        <v>0</v>
      </c>
      <c r="D42" s="142"/>
      <c r="E42" s="143" t="s">
        <v>218</v>
      </c>
    </row>
    <row r="43" spans="2:5" ht="19.8" x14ac:dyDescent="0.3">
      <c r="B43" s="15">
        <v>0</v>
      </c>
      <c r="C43" s="12">
        <v>0</v>
      </c>
      <c r="D43" s="142"/>
      <c r="E43" s="143" t="s">
        <v>219</v>
      </c>
    </row>
    <row r="44" spans="2:5" ht="19.8" x14ac:dyDescent="0.3">
      <c r="B44" s="15">
        <v>0</v>
      </c>
      <c r="C44" s="12">
        <v>0</v>
      </c>
      <c r="D44" s="142"/>
      <c r="E44" s="143" t="s">
        <v>220</v>
      </c>
    </row>
    <row r="45" spans="2:5" ht="19.8" x14ac:dyDescent="0.3">
      <c r="B45" s="15">
        <v>0</v>
      </c>
      <c r="C45" s="12">
        <v>0</v>
      </c>
      <c r="D45" s="142"/>
      <c r="E45" s="143" t="s">
        <v>221</v>
      </c>
    </row>
    <row r="46" spans="2:5" ht="19.8" x14ac:dyDescent="0.3">
      <c r="B46" s="15">
        <v>0</v>
      </c>
      <c r="C46" s="12">
        <v>0</v>
      </c>
      <c r="D46" s="142"/>
      <c r="E46" s="143" t="s">
        <v>222</v>
      </c>
    </row>
    <row r="47" spans="2:5" ht="19.8" x14ac:dyDescent="0.3">
      <c r="B47" s="15">
        <v>0</v>
      </c>
      <c r="C47" s="12">
        <v>0</v>
      </c>
      <c r="D47" s="142"/>
      <c r="E47" s="143" t="s">
        <v>223</v>
      </c>
    </row>
    <row r="48" spans="2:5" ht="19.8" x14ac:dyDescent="0.3">
      <c r="B48" s="180" t="s">
        <v>59</v>
      </c>
      <c r="C48" s="181"/>
      <c r="D48" s="181"/>
      <c r="E48" s="182"/>
    </row>
    <row r="49" spans="2:5" ht="99.9" customHeight="1" thickBot="1" x14ac:dyDescent="0.35">
      <c r="B49" s="170"/>
      <c r="C49" s="171"/>
      <c r="D49" s="171"/>
      <c r="E49" s="172"/>
    </row>
    <row r="50" spans="2:5" ht="15" thickBot="1" x14ac:dyDescent="0.35"/>
    <row r="51" spans="2:5" ht="18.600000000000001" thickBot="1" x14ac:dyDescent="0.35">
      <c r="B51" s="60" t="s">
        <v>50</v>
      </c>
      <c r="C51" s="61" t="s">
        <v>51</v>
      </c>
      <c r="D51" s="188" t="s">
        <v>78</v>
      </c>
      <c r="E51" s="189"/>
    </row>
    <row r="52" spans="2:5" ht="19.8" x14ac:dyDescent="0.3">
      <c r="B52" s="15">
        <v>0</v>
      </c>
      <c r="C52" s="12">
        <v>0</v>
      </c>
      <c r="D52" s="190" t="s">
        <v>212</v>
      </c>
      <c r="E52" s="191"/>
    </row>
    <row r="53" spans="2:5" ht="19.8" x14ac:dyDescent="0.3">
      <c r="B53" s="15">
        <v>0</v>
      </c>
      <c r="C53" s="12">
        <v>0</v>
      </c>
      <c r="D53" s="142"/>
      <c r="E53" s="143" t="s">
        <v>224</v>
      </c>
    </row>
    <row r="54" spans="2:5" ht="19.8" x14ac:dyDescent="0.3">
      <c r="B54" s="15">
        <v>0</v>
      </c>
      <c r="C54" s="12">
        <v>0</v>
      </c>
      <c r="D54" s="142"/>
      <c r="E54" s="143" t="s">
        <v>225</v>
      </c>
    </row>
    <row r="55" spans="2:5" ht="19.8" x14ac:dyDescent="0.3">
      <c r="B55" s="15">
        <v>0</v>
      </c>
      <c r="C55" s="12">
        <v>0</v>
      </c>
      <c r="D55" s="142"/>
      <c r="E55" s="143" t="s">
        <v>226</v>
      </c>
    </row>
    <row r="56" spans="2:5" ht="19.8" x14ac:dyDescent="0.3">
      <c r="B56" s="180" t="s">
        <v>59</v>
      </c>
      <c r="C56" s="181"/>
      <c r="D56" s="181"/>
      <c r="E56" s="182"/>
    </row>
    <row r="57" spans="2:5" ht="99.9" customHeight="1" thickBot="1" x14ac:dyDescent="0.35">
      <c r="B57" s="170"/>
      <c r="C57" s="171"/>
      <c r="D57" s="171"/>
      <c r="E57" s="172"/>
    </row>
    <row r="58" spans="2:5" ht="15" thickBot="1" x14ac:dyDescent="0.35"/>
    <row r="59" spans="2:5" ht="18.600000000000001" thickBot="1" x14ac:dyDescent="0.35">
      <c r="B59" s="60" t="s">
        <v>50</v>
      </c>
      <c r="C59" s="61" t="s">
        <v>51</v>
      </c>
      <c r="D59" s="188" t="s">
        <v>79</v>
      </c>
      <c r="E59" s="189"/>
    </row>
    <row r="60" spans="2:5" ht="18.75" customHeight="1" x14ac:dyDescent="0.3">
      <c r="B60" s="15">
        <v>0</v>
      </c>
      <c r="C60" s="12">
        <v>0</v>
      </c>
      <c r="D60" s="176" t="s">
        <v>80</v>
      </c>
      <c r="E60" s="177"/>
    </row>
    <row r="61" spans="2:5" ht="18.75" customHeight="1" x14ac:dyDescent="0.3">
      <c r="B61" s="11">
        <v>0</v>
      </c>
      <c r="C61" s="8">
        <v>0</v>
      </c>
      <c r="D61" s="178" t="s">
        <v>81</v>
      </c>
      <c r="E61" s="179"/>
    </row>
    <row r="62" spans="2:5" ht="18.75" customHeight="1" x14ac:dyDescent="0.3">
      <c r="B62" s="11">
        <v>0</v>
      </c>
      <c r="C62" s="8">
        <v>0</v>
      </c>
      <c r="D62" s="178" t="s">
        <v>82</v>
      </c>
      <c r="E62" s="179"/>
    </row>
    <row r="63" spans="2:5" ht="19.8" x14ac:dyDescent="0.3">
      <c r="B63" s="180" t="s">
        <v>59</v>
      </c>
      <c r="C63" s="181"/>
      <c r="D63" s="181"/>
      <c r="E63" s="182"/>
    </row>
    <row r="64" spans="2:5" ht="99.9" customHeight="1" thickBot="1" x14ac:dyDescent="0.35">
      <c r="B64" s="170"/>
      <c r="C64" s="171"/>
      <c r="D64" s="171"/>
      <c r="E64" s="172"/>
    </row>
    <row r="65" spans="2:5" ht="15" thickBot="1" x14ac:dyDescent="0.35"/>
    <row r="66" spans="2:5" ht="18.600000000000001" thickBot="1" x14ac:dyDescent="0.35">
      <c r="B66" s="60" t="s">
        <v>50</v>
      </c>
      <c r="C66" s="61" t="s">
        <v>51</v>
      </c>
      <c r="D66" s="188" t="s">
        <v>140</v>
      </c>
      <c r="E66" s="189"/>
    </row>
    <row r="67" spans="2:5" ht="18.75" customHeight="1" x14ac:dyDescent="0.3">
      <c r="B67" s="15">
        <v>0</v>
      </c>
      <c r="C67" s="12">
        <v>0</v>
      </c>
      <c r="D67" s="178" t="s">
        <v>83</v>
      </c>
      <c r="E67" s="179"/>
    </row>
    <row r="68" spans="2:5" ht="18.75" customHeight="1" x14ac:dyDescent="0.3">
      <c r="B68" s="11">
        <v>0</v>
      </c>
      <c r="C68" s="8">
        <v>0</v>
      </c>
      <c r="D68" s="178" t="s">
        <v>84</v>
      </c>
      <c r="E68" s="179"/>
    </row>
    <row r="69" spans="2:5" ht="19.8" x14ac:dyDescent="0.3">
      <c r="B69" s="192" t="s">
        <v>59</v>
      </c>
      <c r="C69" s="193"/>
      <c r="D69" s="193"/>
      <c r="E69" s="194"/>
    </row>
    <row r="70" spans="2:5" ht="99.9" customHeight="1" thickBot="1" x14ac:dyDescent="0.35">
      <c r="B70" s="170"/>
      <c r="C70" s="171"/>
      <c r="D70" s="171"/>
      <c r="E70" s="172"/>
    </row>
    <row r="71" spans="2:5" ht="15" thickBot="1" x14ac:dyDescent="0.35"/>
    <row r="72" spans="2:5" ht="18.600000000000001" thickBot="1" x14ac:dyDescent="0.35">
      <c r="B72" s="60" t="s">
        <v>50</v>
      </c>
      <c r="C72" s="61" t="s">
        <v>51</v>
      </c>
      <c r="D72" s="188" t="s">
        <v>85</v>
      </c>
      <c r="E72" s="189"/>
    </row>
    <row r="73" spans="2:5" ht="19.8" x14ac:dyDescent="0.3">
      <c r="B73" s="15">
        <v>0</v>
      </c>
      <c r="C73" s="12">
        <v>0</v>
      </c>
      <c r="D73" s="190" t="s">
        <v>227</v>
      </c>
      <c r="E73" s="191"/>
    </row>
    <row r="74" spans="2:5" ht="19.8" x14ac:dyDescent="0.3">
      <c r="B74" s="15">
        <v>0</v>
      </c>
      <c r="C74" s="12">
        <v>0</v>
      </c>
      <c r="D74" s="142"/>
      <c r="E74" s="143" t="s">
        <v>228</v>
      </c>
    </row>
    <row r="75" spans="2:5" ht="19.8" x14ac:dyDescent="0.3">
      <c r="B75" s="15">
        <v>0</v>
      </c>
      <c r="C75" s="12">
        <v>0</v>
      </c>
      <c r="D75" s="142"/>
      <c r="E75" s="143" t="s">
        <v>229</v>
      </c>
    </row>
    <row r="76" spans="2:5" ht="19.8" x14ac:dyDescent="0.3">
      <c r="B76" s="15">
        <v>0</v>
      </c>
      <c r="C76" s="12">
        <v>0</v>
      </c>
      <c r="D76" s="142"/>
      <c r="E76" s="143" t="s">
        <v>230</v>
      </c>
    </row>
    <row r="77" spans="2:5" ht="19.8" x14ac:dyDescent="0.3">
      <c r="B77" s="15">
        <v>0</v>
      </c>
      <c r="C77" s="12">
        <v>0</v>
      </c>
      <c r="D77" s="142"/>
      <c r="E77" s="143" t="s">
        <v>231</v>
      </c>
    </row>
    <row r="78" spans="2:5" ht="19.8" x14ac:dyDescent="0.3">
      <c r="B78" s="15">
        <v>0</v>
      </c>
      <c r="C78" s="12">
        <v>0</v>
      </c>
      <c r="D78" s="142"/>
      <c r="E78" s="143" t="s">
        <v>232</v>
      </c>
    </row>
    <row r="79" spans="2:5" ht="19.8" x14ac:dyDescent="0.3">
      <c r="B79" s="15">
        <v>0</v>
      </c>
      <c r="C79" s="12">
        <v>0</v>
      </c>
      <c r="D79" s="142"/>
      <c r="E79" s="143" t="s">
        <v>233</v>
      </c>
    </row>
    <row r="80" spans="2:5" ht="19.8" x14ac:dyDescent="0.3">
      <c r="B80" s="15">
        <v>0</v>
      </c>
      <c r="C80" s="12">
        <v>0</v>
      </c>
      <c r="D80" s="142"/>
      <c r="E80" s="143" t="s">
        <v>234</v>
      </c>
    </row>
    <row r="81" spans="2:5" ht="19.8" x14ac:dyDescent="0.3">
      <c r="B81" s="180" t="s">
        <v>59</v>
      </c>
      <c r="C81" s="181"/>
      <c r="D81" s="181"/>
      <c r="E81" s="182"/>
    </row>
    <row r="82" spans="2:5" ht="99.9" customHeight="1" thickBot="1" x14ac:dyDescent="0.35">
      <c r="B82" s="170"/>
      <c r="C82" s="171"/>
      <c r="D82" s="171"/>
      <c r="E82" s="172"/>
    </row>
    <row r="83" spans="2:5" ht="15" thickBot="1" x14ac:dyDescent="0.35"/>
    <row r="84" spans="2:5" ht="18.600000000000001" thickBot="1" x14ac:dyDescent="0.35">
      <c r="B84" s="60" t="s">
        <v>50</v>
      </c>
      <c r="C84" s="61" t="s">
        <v>51</v>
      </c>
      <c r="D84" s="188" t="s">
        <v>86</v>
      </c>
      <c r="E84" s="189"/>
    </row>
    <row r="85" spans="2:5" ht="18.75" customHeight="1" x14ac:dyDescent="0.3">
      <c r="B85" s="15">
        <v>0</v>
      </c>
      <c r="C85" s="12">
        <v>0</v>
      </c>
      <c r="D85" s="176" t="s">
        <v>87</v>
      </c>
      <c r="E85" s="177"/>
    </row>
    <row r="86" spans="2:5" ht="19.8" x14ac:dyDescent="0.3">
      <c r="B86" s="180" t="s">
        <v>59</v>
      </c>
      <c r="C86" s="181"/>
      <c r="D86" s="181"/>
      <c r="E86" s="182"/>
    </row>
    <row r="87" spans="2:5" ht="99.9" customHeight="1" thickBot="1" x14ac:dyDescent="0.35">
      <c r="B87" s="170"/>
      <c r="C87" s="171"/>
      <c r="D87" s="171"/>
      <c r="E87" s="172"/>
    </row>
    <row r="88" spans="2:5" ht="15" thickBot="1" x14ac:dyDescent="0.35"/>
    <row r="89" spans="2:5" ht="18.600000000000001" thickBot="1" x14ac:dyDescent="0.35">
      <c r="B89" s="60" t="s">
        <v>50</v>
      </c>
      <c r="C89" s="61" t="s">
        <v>51</v>
      </c>
      <c r="D89" s="188" t="s">
        <v>141</v>
      </c>
      <c r="E89" s="189"/>
    </row>
    <row r="90" spans="2:5" ht="18.75" customHeight="1" x14ac:dyDescent="0.3">
      <c r="B90" s="15">
        <v>0</v>
      </c>
      <c r="C90" s="12">
        <v>0</v>
      </c>
      <c r="D90" s="176" t="s">
        <v>88</v>
      </c>
      <c r="E90" s="177"/>
    </row>
    <row r="91" spans="2:5" ht="18.75" customHeight="1" x14ac:dyDescent="0.3">
      <c r="B91" s="11">
        <v>0</v>
      </c>
      <c r="C91" s="8">
        <v>0</v>
      </c>
      <c r="D91" s="178" t="s">
        <v>89</v>
      </c>
      <c r="E91" s="179"/>
    </row>
    <row r="92" spans="2:5" ht="18.75" customHeight="1" x14ac:dyDescent="0.3">
      <c r="B92" s="11">
        <v>0</v>
      </c>
      <c r="C92" s="8">
        <v>0</v>
      </c>
      <c r="D92" s="178" t="s">
        <v>90</v>
      </c>
      <c r="E92" s="179"/>
    </row>
    <row r="93" spans="2:5" ht="18.75" customHeight="1" x14ac:dyDescent="0.3">
      <c r="B93" s="11">
        <v>0</v>
      </c>
      <c r="C93" s="8">
        <v>0</v>
      </c>
      <c r="D93" s="178" t="s">
        <v>91</v>
      </c>
      <c r="E93" s="179"/>
    </row>
    <row r="94" spans="2:5" ht="19.8" x14ac:dyDescent="0.3">
      <c r="B94" s="15">
        <v>0</v>
      </c>
      <c r="C94" s="12">
        <v>0</v>
      </c>
      <c r="D94" s="190" t="s">
        <v>235</v>
      </c>
      <c r="E94" s="191"/>
    </row>
    <row r="95" spans="2:5" ht="19.8" x14ac:dyDescent="0.3">
      <c r="B95" s="15">
        <v>0</v>
      </c>
      <c r="C95" s="12">
        <v>0</v>
      </c>
      <c r="D95" s="142"/>
      <c r="E95" s="143" t="s">
        <v>236</v>
      </c>
    </row>
    <row r="96" spans="2:5" ht="19.8" x14ac:dyDescent="0.3">
      <c r="B96" s="15">
        <v>0</v>
      </c>
      <c r="C96" s="12">
        <v>0</v>
      </c>
      <c r="D96" s="142"/>
      <c r="E96" s="143" t="s">
        <v>237</v>
      </c>
    </row>
    <row r="97" spans="2:5" ht="18.75" customHeight="1" x14ac:dyDescent="0.3">
      <c r="B97" s="11">
        <v>0</v>
      </c>
      <c r="C97" s="8">
        <v>0</v>
      </c>
      <c r="D97" s="178" t="s">
        <v>92</v>
      </c>
      <c r="E97" s="179"/>
    </row>
    <row r="98" spans="2:5" ht="18.75" customHeight="1" x14ac:dyDescent="0.3">
      <c r="B98" s="11">
        <v>0</v>
      </c>
      <c r="C98" s="8">
        <v>0</v>
      </c>
      <c r="D98" s="178" t="s">
        <v>93</v>
      </c>
      <c r="E98" s="179"/>
    </row>
    <row r="99" spans="2:5" ht="18.75" customHeight="1" x14ac:dyDescent="0.3">
      <c r="B99" s="11">
        <v>0</v>
      </c>
      <c r="C99" s="8">
        <v>0</v>
      </c>
      <c r="D99" s="178" t="s">
        <v>94</v>
      </c>
      <c r="E99" s="179"/>
    </row>
    <row r="100" spans="2:5" ht="19.8" x14ac:dyDescent="0.3">
      <c r="B100" s="180" t="s">
        <v>59</v>
      </c>
      <c r="C100" s="181"/>
      <c r="D100" s="181"/>
      <c r="E100" s="182"/>
    </row>
    <row r="101" spans="2:5" ht="99.9" customHeight="1" thickBot="1" x14ac:dyDescent="0.35">
      <c r="B101" s="170"/>
      <c r="C101" s="171"/>
      <c r="D101" s="171"/>
      <c r="E101" s="172"/>
    </row>
    <row r="102" spans="2:5" ht="15" thickBot="1" x14ac:dyDescent="0.35"/>
    <row r="103" spans="2:5" ht="18.600000000000001" thickBot="1" x14ac:dyDescent="0.35">
      <c r="B103" s="60" t="s">
        <v>50</v>
      </c>
      <c r="C103" s="61" t="s">
        <v>51</v>
      </c>
      <c r="D103" s="188" t="s">
        <v>142</v>
      </c>
      <c r="E103" s="189"/>
    </row>
    <row r="104" spans="2:5" ht="18.75" customHeight="1" x14ac:dyDescent="0.3">
      <c r="B104" s="15">
        <v>0</v>
      </c>
      <c r="C104" s="12">
        <v>0</v>
      </c>
      <c r="D104" s="176" t="s">
        <v>95</v>
      </c>
      <c r="E104" s="177"/>
    </row>
    <row r="105" spans="2:5" ht="18.75" customHeight="1" x14ac:dyDescent="0.3">
      <c r="B105" s="11">
        <v>0</v>
      </c>
      <c r="C105" s="8">
        <v>0</v>
      </c>
      <c r="D105" s="178" t="s">
        <v>96</v>
      </c>
      <c r="E105" s="179"/>
    </row>
    <row r="106" spans="2:5" ht="36.6" customHeight="1" x14ac:dyDescent="0.3">
      <c r="B106" s="11">
        <v>0</v>
      </c>
      <c r="C106" s="8">
        <v>0</v>
      </c>
      <c r="D106" s="178" t="s">
        <v>143</v>
      </c>
      <c r="E106" s="179"/>
    </row>
    <row r="107" spans="2:5" ht="19.8" x14ac:dyDescent="0.3">
      <c r="B107" s="15">
        <v>0</v>
      </c>
      <c r="C107" s="12">
        <v>0</v>
      </c>
      <c r="D107" s="190" t="s">
        <v>238</v>
      </c>
      <c r="E107" s="191"/>
    </row>
    <row r="108" spans="2:5" ht="19.8" x14ac:dyDescent="0.3">
      <c r="B108" s="15">
        <v>0</v>
      </c>
      <c r="C108" s="12">
        <v>0</v>
      </c>
      <c r="D108" s="142"/>
      <c r="E108" s="143" t="s">
        <v>239</v>
      </c>
    </row>
    <row r="109" spans="2:5" ht="19.8" x14ac:dyDescent="0.3">
      <c r="B109" s="15">
        <v>0</v>
      </c>
      <c r="C109" s="12">
        <v>0</v>
      </c>
      <c r="D109" s="142"/>
      <c r="E109" s="143" t="s">
        <v>240</v>
      </c>
    </row>
    <row r="110" spans="2:5" ht="19.8" x14ac:dyDescent="0.3">
      <c r="B110" s="15">
        <v>0</v>
      </c>
      <c r="C110" s="12">
        <v>0</v>
      </c>
      <c r="D110" s="142"/>
      <c r="E110" s="143" t="s">
        <v>241</v>
      </c>
    </row>
    <row r="111" spans="2:5" ht="18.75" customHeight="1" x14ac:dyDescent="0.3">
      <c r="B111" s="11">
        <v>0</v>
      </c>
      <c r="C111" s="8">
        <v>0</v>
      </c>
      <c r="D111" s="178" t="s">
        <v>144</v>
      </c>
      <c r="E111" s="179"/>
    </row>
    <row r="112" spans="2:5" ht="19.8" x14ac:dyDescent="0.3">
      <c r="B112" s="15">
        <v>0</v>
      </c>
      <c r="C112" s="12">
        <v>0</v>
      </c>
      <c r="D112" s="190" t="s">
        <v>242</v>
      </c>
      <c r="E112" s="191"/>
    </row>
    <row r="113" spans="2:5" ht="19.8" x14ac:dyDescent="0.3">
      <c r="B113" s="15">
        <v>0</v>
      </c>
      <c r="C113" s="12">
        <v>0</v>
      </c>
      <c r="D113" s="142"/>
      <c r="E113" s="143" t="s">
        <v>243</v>
      </c>
    </row>
    <row r="114" spans="2:5" ht="19.8" x14ac:dyDescent="0.3">
      <c r="B114" s="15">
        <v>0</v>
      </c>
      <c r="C114" s="12">
        <v>0</v>
      </c>
      <c r="D114" s="142"/>
      <c r="E114" s="143" t="s">
        <v>244</v>
      </c>
    </row>
    <row r="115" spans="2:5" ht="18.75" customHeight="1" x14ac:dyDescent="0.3">
      <c r="B115" s="11">
        <v>0</v>
      </c>
      <c r="C115" s="8">
        <v>0</v>
      </c>
      <c r="D115" s="178" t="s">
        <v>145</v>
      </c>
      <c r="E115" s="179"/>
    </row>
    <row r="116" spans="2:5" ht="19.8" x14ac:dyDescent="0.3">
      <c r="B116" s="180" t="s">
        <v>59</v>
      </c>
      <c r="C116" s="181"/>
      <c r="D116" s="181"/>
      <c r="E116" s="182"/>
    </row>
    <row r="117" spans="2:5" ht="99.9" customHeight="1" thickBot="1" x14ac:dyDescent="0.35">
      <c r="B117" s="170"/>
      <c r="C117" s="171"/>
      <c r="D117" s="171"/>
      <c r="E117" s="172"/>
    </row>
    <row r="118" spans="2:5" x14ac:dyDescent="0.3"/>
  </sheetData>
  <mergeCells count="66">
    <mergeCell ref="B14:E14"/>
    <mergeCell ref="D16:E16"/>
    <mergeCell ref="D25:E25"/>
    <mergeCell ref="D24:E24"/>
    <mergeCell ref="D17:E17"/>
    <mergeCell ref="B2:E2"/>
    <mergeCell ref="B3:E3"/>
    <mergeCell ref="D5:E5"/>
    <mergeCell ref="D6:E6"/>
    <mergeCell ref="B13:E13"/>
    <mergeCell ref="D7:E7"/>
    <mergeCell ref="D60:E60"/>
    <mergeCell ref="D61:E61"/>
    <mergeCell ref="D62:E62"/>
    <mergeCell ref="D41:E41"/>
    <mergeCell ref="D26:E26"/>
    <mergeCell ref="B37:E37"/>
    <mergeCell ref="B38:E38"/>
    <mergeCell ref="D40:E40"/>
    <mergeCell ref="B27:E27"/>
    <mergeCell ref="D66:E66"/>
    <mergeCell ref="D67:E67"/>
    <mergeCell ref="D68:E68"/>
    <mergeCell ref="B69:E69"/>
    <mergeCell ref="B28:E28"/>
    <mergeCell ref="D30:E30"/>
    <mergeCell ref="D31:E31"/>
    <mergeCell ref="B49:E49"/>
    <mergeCell ref="D51:E51"/>
    <mergeCell ref="B48:E48"/>
    <mergeCell ref="B63:E63"/>
    <mergeCell ref="D52:E52"/>
    <mergeCell ref="B64:E64"/>
    <mergeCell ref="B56:E56"/>
    <mergeCell ref="B57:E57"/>
    <mergeCell ref="D59:E59"/>
    <mergeCell ref="B81:E81"/>
    <mergeCell ref="B82:E82"/>
    <mergeCell ref="D84:E84"/>
    <mergeCell ref="D85:E85"/>
    <mergeCell ref="B70:E70"/>
    <mergeCell ref="D72:E72"/>
    <mergeCell ref="D73:E73"/>
    <mergeCell ref="B86:E86"/>
    <mergeCell ref="B87:E87"/>
    <mergeCell ref="D89:E89"/>
    <mergeCell ref="D90:E90"/>
    <mergeCell ref="D91:E91"/>
    <mergeCell ref="B117:E117"/>
    <mergeCell ref="D104:E104"/>
    <mergeCell ref="D105:E105"/>
    <mergeCell ref="D106:E106"/>
    <mergeCell ref="D111:E111"/>
    <mergeCell ref="D115:E115"/>
    <mergeCell ref="D107:E107"/>
    <mergeCell ref="D112:E112"/>
    <mergeCell ref="B100:E100"/>
    <mergeCell ref="B101:E101"/>
    <mergeCell ref="D92:E92"/>
    <mergeCell ref="D103:E103"/>
    <mergeCell ref="B116:E116"/>
    <mergeCell ref="D93:E93"/>
    <mergeCell ref="D98:E98"/>
    <mergeCell ref="D99:E99"/>
    <mergeCell ref="D94:E94"/>
    <mergeCell ref="D97:E97"/>
  </mergeCells>
  <conditionalFormatting sqref="C25 C16">
    <cfRule type="iconSet" priority="214">
      <iconSet iconSet="5Rating" showValue="0">
        <cfvo type="percent" val="0"/>
        <cfvo type="num" val="1"/>
        <cfvo type="num" val="2"/>
        <cfvo type="num" val="3"/>
        <cfvo type="num" val="4"/>
      </iconSet>
    </cfRule>
  </conditionalFormatting>
  <conditionalFormatting sqref="B27 B25 B16">
    <cfRule type="iconSet" priority="215">
      <iconSet iconSet="3Symbols" showValue="0">
        <cfvo type="percent" val="0"/>
        <cfvo type="num" val="1"/>
        <cfvo type="num" val="2"/>
      </iconSet>
    </cfRule>
  </conditionalFormatting>
  <conditionalFormatting sqref="B59:B63">
    <cfRule type="iconSet" priority="194">
      <iconSet iconSet="3Symbols" showValue="0">
        <cfvo type="percent" val="0"/>
        <cfvo type="num" val="1"/>
        <cfvo type="num" val="2"/>
      </iconSet>
    </cfRule>
  </conditionalFormatting>
  <conditionalFormatting sqref="C59:C62">
    <cfRule type="iconSet" priority="216">
      <iconSet iconSet="5Rating" showValue="0">
        <cfvo type="percent" val="0"/>
        <cfvo type="num" val="1"/>
        <cfvo type="num" val="2"/>
        <cfvo type="num" val="3"/>
        <cfvo type="num" val="4"/>
      </iconSet>
    </cfRule>
  </conditionalFormatting>
  <conditionalFormatting sqref="C24">
    <cfRule type="iconSet" priority="382">
      <iconSet iconSet="5Rating" showValue="0">
        <cfvo type="percent" val="0"/>
        <cfvo type="num" val="1"/>
        <cfvo type="num" val="2"/>
        <cfvo type="num" val="3"/>
        <cfvo type="num" val="4"/>
      </iconSet>
    </cfRule>
  </conditionalFormatting>
  <conditionalFormatting sqref="B24">
    <cfRule type="iconSet" priority="383">
      <iconSet iconSet="3Symbols" showValue="0">
        <cfvo type="percent" val="0"/>
        <cfvo type="num" val="1"/>
        <cfvo type="num" val="2"/>
      </iconSet>
    </cfRule>
  </conditionalFormatting>
  <conditionalFormatting sqref="C26">
    <cfRule type="iconSet" priority="404">
      <iconSet iconSet="5Rating" showValue="0">
        <cfvo type="percent" val="0"/>
        <cfvo type="num" val="1"/>
        <cfvo type="num" val="2"/>
        <cfvo type="num" val="3"/>
        <cfvo type="num" val="4"/>
      </iconSet>
    </cfRule>
  </conditionalFormatting>
  <conditionalFormatting sqref="B26">
    <cfRule type="iconSet" priority="405">
      <iconSet iconSet="3Symbols" showValue="0">
        <cfvo type="percent" val="0"/>
        <cfvo type="num" val="1"/>
        <cfvo type="num" val="2"/>
      </iconSet>
    </cfRule>
  </conditionalFormatting>
  <conditionalFormatting sqref="B100 B89:B93 B97">
    <cfRule type="iconSet" priority="160">
      <iconSet iconSet="3Symbols" showValue="0">
        <cfvo type="percent" val="0"/>
        <cfvo type="num" val="1"/>
        <cfvo type="num" val="2"/>
      </iconSet>
    </cfRule>
  </conditionalFormatting>
  <conditionalFormatting sqref="B84:B86">
    <cfRule type="iconSet" priority="582">
      <iconSet iconSet="3Symbols" showValue="0">
        <cfvo type="percent" val="0"/>
        <cfvo type="num" val="1"/>
        <cfvo type="num" val="2"/>
      </iconSet>
    </cfRule>
  </conditionalFormatting>
  <conditionalFormatting sqref="C84:C85">
    <cfRule type="iconSet" priority="584">
      <iconSet iconSet="5Rating" showValue="0">
        <cfvo type="percent" val="0"/>
        <cfvo type="num" val="1"/>
        <cfvo type="num" val="2"/>
        <cfvo type="num" val="3"/>
        <cfvo type="num" val="4"/>
      </iconSet>
    </cfRule>
  </conditionalFormatting>
  <conditionalFormatting sqref="B116 B103:B105">
    <cfRule type="iconSet" priority="701">
      <iconSet iconSet="3Symbols" showValue="0">
        <cfvo type="percent" val="0"/>
        <cfvo type="num" val="1"/>
        <cfvo type="num" val="2"/>
      </iconSet>
    </cfRule>
  </conditionalFormatting>
  <conditionalFormatting sqref="B66:B69">
    <cfRule type="iconSet" priority="793">
      <iconSet iconSet="3Symbols" showValue="0">
        <cfvo type="percent" val="0"/>
        <cfvo type="num" val="1"/>
        <cfvo type="num" val="2"/>
      </iconSet>
    </cfRule>
  </conditionalFormatting>
  <conditionalFormatting sqref="C66:C68">
    <cfRule type="iconSet" priority="795">
      <iconSet iconSet="5Rating" showValue="0">
        <cfvo type="percent" val="0"/>
        <cfvo type="num" val="1"/>
        <cfvo type="num" val="2"/>
        <cfvo type="num" val="3"/>
        <cfvo type="num" val="4"/>
      </iconSet>
    </cfRule>
  </conditionalFormatting>
  <conditionalFormatting sqref="C98">
    <cfRule type="iconSet" priority="138">
      <iconSet iconSet="5Rating" showValue="0">
        <cfvo type="percent" val="0"/>
        <cfvo type="num" val="1"/>
        <cfvo type="num" val="2"/>
        <cfvo type="num" val="3"/>
        <cfvo type="num" val="4"/>
      </iconSet>
    </cfRule>
  </conditionalFormatting>
  <conditionalFormatting sqref="B98">
    <cfRule type="iconSet" priority="139">
      <iconSet iconSet="3Symbols" showValue="0">
        <cfvo type="percent" val="0"/>
        <cfvo type="num" val="1"/>
        <cfvo type="num" val="2"/>
      </iconSet>
    </cfRule>
  </conditionalFormatting>
  <conditionalFormatting sqref="C99">
    <cfRule type="iconSet" priority="134">
      <iconSet iconSet="5Rating" showValue="0">
        <cfvo type="percent" val="0"/>
        <cfvo type="num" val="1"/>
        <cfvo type="num" val="2"/>
        <cfvo type="num" val="3"/>
        <cfvo type="num" val="4"/>
      </iconSet>
    </cfRule>
  </conditionalFormatting>
  <conditionalFormatting sqref="B99">
    <cfRule type="iconSet" priority="135">
      <iconSet iconSet="3Symbols" showValue="0">
        <cfvo type="percent" val="0"/>
        <cfvo type="num" val="1"/>
        <cfvo type="num" val="2"/>
      </iconSet>
    </cfRule>
  </conditionalFormatting>
  <conditionalFormatting sqref="C106">
    <cfRule type="iconSet" priority="128">
      <iconSet iconSet="5Rating" showValue="0">
        <cfvo type="percent" val="0"/>
        <cfvo type="num" val="1"/>
        <cfvo type="num" val="2"/>
        <cfvo type="num" val="3"/>
        <cfvo type="num" val="4"/>
      </iconSet>
    </cfRule>
  </conditionalFormatting>
  <conditionalFormatting sqref="B106">
    <cfRule type="iconSet" priority="129">
      <iconSet iconSet="3Symbols" showValue="0">
        <cfvo type="percent" val="0"/>
        <cfvo type="num" val="1"/>
        <cfvo type="num" val="2"/>
      </iconSet>
    </cfRule>
  </conditionalFormatting>
  <conditionalFormatting sqref="C111">
    <cfRule type="iconSet" priority="124">
      <iconSet iconSet="5Rating" showValue="0">
        <cfvo type="percent" val="0"/>
        <cfvo type="num" val="1"/>
        <cfvo type="num" val="2"/>
        <cfvo type="num" val="3"/>
        <cfvo type="num" val="4"/>
      </iconSet>
    </cfRule>
  </conditionalFormatting>
  <conditionalFormatting sqref="B111">
    <cfRule type="iconSet" priority="125">
      <iconSet iconSet="3Symbols" showValue="0">
        <cfvo type="percent" val="0"/>
        <cfvo type="num" val="1"/>
        <cfvo type="num" val="2"/>
      </iconSet>
    </cfRule>
  </conditionalFormatting>
  <conditionalFormatting sqref="C115">
    <cfRule type="iconSet" priority="116">
      <iconSet iconSet="5Rating" showValue="0">
        <cfvo type="percent" val="0"/>
        <cfvo type="num" val="1"/>
        <cfvo type="num" val="2"/>
        <cfvo type="num" val="3"/>
        <cfvo type="num" val="4"/>
      </iconSet>
    </cfRule>
  </conditionalFormatting>
  <conditionalFormatting sqref="B115">
    <cfRule type="iconSet" priority="117">
      <iconSet iconSet="3Symbols" showValue="0">
        <cfvo type="percent" val="0"/>
        <cfvo type="num" val="1"/>
        <cfvo type="num" val="2"/>
      </iconSet>
    </cfRule>
  </conditionalFormatting>
  <conditionalFormatting sqref="C116 C39 C29 C1 C5:C6 C15 C50 C58 C65:C69 C100 C71:C72 C83:C86 C88:C93 C102:C105 C118:C1048576 C81 C97">
    <cfRule type="iconSet" priority="796">
      <iconSet iconSet="5Rating" showValue="0">
        <cfvo type="percent" val="0"/>
        <cfvo type="num" val="1"/>
        <cfvo type="num" val="2"/>
        <cfvo type="num" val="3"/>
        <cfvo type="num" val="4"/>
      </iconSet>
    </cfRule>
  </conditionalFormatting>
  <conditionalFormatting sqref="B116 B39 B29 B1 B3 B5:B6 B15 B50 B58 B65:B69 B100 B71:B72 B83:B86 B88:B93 B102:B105 B118:B1048576 B13 B81 B97">
    <cfRule type="iconSet" priority="809">
      <iconSet iconSet="3Symbols" showValue="0">
        <cfvo type="percent" val="0"/>
        <cfvo type="num" val="1"/>
        <cfvo type="num" val="2"/>
      </iconSet>
    </cfRule>
  </conditionalFormatting>
  <conditionalFormatting sqref="B14">
    <cfRule type="iconSet" priority="115">
      <iconSet iconSet="3Symbols" showValue="0">
        <cfvo type="percent" val="0"/>
        <cfvo type="num" val="1"/>
        <cfvo type="num" val="2"/>
      </iconSet>
    </cfRule>
  </conditionalFormatting>
  <conditionalFormatting sqref="B28">
    <cfRule type="iconSet" priority="114">
      <iconSet iconSet="3Symbols" showValue="0">
        <cfvo type="percent" val="0"/>
        <cfvo type="num" val="1"/>
        <cfvo type="num" val="2"/>
      </iconSet>
    </cfRule>
  </conditionalFormatting>
  <conditionalFormatting sqref="B38">
    <cfRule type="iconSet" priority="113">
      <iconSet iconSet="3Symbols" showValue="0">
        <cfvo type="percent" val="0"/>
        <cfvo type="num" val="1"/>
        <cfvo type="num" val="2"/>
      </iconSet>
    </cfRule>
  </conditionalFormatting>
  <conditionalFormatting sqref="B49">
    <cfRule type="iconSet" priority="112">
      <iconSet iconSet="3Symbols" showValue="0">
        <cfvo type="percent" val="0"/>
        <cfvo type="num" val="1"/>
        <cfvo type="num" val="2"/>
      </iconSet>
    </cfRule>
  </conditionalFormatting>
  <conditionalFormatting sqref="B57">
    <cfRule type="iconSet" priority="111">
      <iconSet iconSet="3Symbols" showValue="0">
        <cfvo type="percent" val="0"/>
        <cfvo type="num" val="1"/>
        <cfvo type="num" val="2"/>
      </iconSet>
    </cfRule>
  </conditionalFormatting>
  <conditionalFormatting sqref="B64">
    <cfRule type="iconSet" priority="110">
      <iconSet iconSet="3Symbols" showValue="0">
        <cfvo type="percent" val="0"/>
        <cfvo type="num" val="1"/>
        <cfvo type="num" val="2"/>
      </iconSet>
    </cfRule>
  </conditionalFormatting>
  <conditionalFormatting sqref="B70">
    <cfRule type="iconSet" priority="109">
      <iconSet iconSet="3Symbols" showValue="0">
        <cfvo type="percent" val="0"/>
        <cfvo type="num" val="1"/>
        <cfvo type="num" val="2"/>
      </iconSet>
    </cfRule>
  </conditionalFormatting>
  <conditionalFormatting sqref="B82">
    <cfRule type="iconSet" priority="108">
      <iconSet iconSet="3Symbols" showValue="0">
        <cfvo type="percent" val="0"/>
        <cfvo type="num" val="1"/>
        <cfvo type="num" val="2"/>
      </iconSet>
    </cfRule>
  </conditionalFormatting>
  <conditionalFormatting sqref="B87">
    <cfRule type="iconSet" priority="107">
      <iconSet iconSet="3Symbols" showValue="0">
        <cfvo type="percent" val="0"/>
        <cfvo type="num" val="1"/>
        <cfvo type="num" val="2"/>
      </iconSet>
    </cfRule>
  </conditionalFormatting>
  <conditionalFormatting sqref="B101">
    <cfRule type="iconSet" priority="106">
      <iconSet iconSet="3Symbols" showValue="0">
        <cfvo type="percent" val="0"/>
        <cfvo type="num" val="1"/>
        <cfvo type="num" val="2"/>
      </iconSet>
    </cfRule>
  </conditionalFormatting>
  <conditionalFormatting sqref="B117">
    <cfRule type="iconSet" priority="105">
      <iconSet iconSet="3Symbols" showValue="0">
        <cfvo type="percent" val="0"/>
        <cfvo type="num" val="1"/>
        <cfvo type="num" val="2"/>
      </iconSet>
    </cfRule>
  </conditionalFormatting>
  <conditionalFormatting sqref="C11">
    <cfRule type="iconSet" priority="95">
      <iconSet iconSet="5Rating" showValue="0">
        <cfvo type="percent" val="0"/>
        <cfvo type="num" val="1"/>
        <cfvo type="num" val="2"/>
        <cfvo type="num" val="3"/>
        <cfvo type="num" val="4"/>
      </iconSet>
    </cfRule>
  </conditionalFormatting>
  <conditionalFormatting sqref="B11">
    <cfRule type="iconSet" priority="96">
      <iconSet iconSet="3Symbols" showValue="0">
        <cfvo type="percent" val="0"/>
        <cfvo type="num" val="1"/>
        <cfvo type="num" val="2"/>
      </iconSet>
    </cfRule>
  </conditionalFormatting>
  <conditionalFormatting sqref="C12">
    <cfRule type="iconSet" priority="93">
      <iconSet iconSet="5Rating" showValue="0">
        <cfvo type="percent" val="0"/>
        <cfvo type="num" val="1"/>
        <cfvo type="num" val="2"/>
        <cfvo type="num" val="3"/>
        <cfvo type="num" val="4"/>
      </iconSet>
    </cfRule>
  </conditionalFormatting>
  <conditionalFormatting sqref="B12">
    <cfRule type="iconSet" priority="94">
      <iconSet iconSet="3Symbols" showValue="0">
        <cfvo type="percent" val="0"/>
        <cfvo type="num" val="1"/>
        <cfvo type="num" val="2"/>
      </iconSet>
    </cfRule>
  </conditionalFormatting>
  <conditionalFormatting sqref="C19">
    <cfRule type="iconSet" priority="91">
      <iconSet iconSet="5Rating" showValue="0">
        <cfvo type="percent" val="0"/>
        <cfvo type="num" val="1"/>
        <cfvo type="num" val="2"/>
        <cfvo type="num" val="3"/>
        <cfvo type="num" val="4"/>
      </iconSet>
    </cfRule>
  </conditionalFormatting>
  <conditionalFormatting sqref="B19">
    <cfRule type="iconSet" priority="92">
      <iconSet iconSet="3Symbols" showValue="0">
        <cfvo type="percent" val="0"/>
        <cfvo type="num" val="1"/>
        <cfvo type="num" val="2"/>
      </iconSet>
    </cfRule>
  </conditionalFormatting>
  <conditionalFormatting sqref="C20">
    <cfRule type="iconSet" priority="89">
      <iconSet iconSet="5Rating" showValue="0">
        <cfvo type="percent" val="0"/>
        <cfvo type="num" val="1"/>
        <cfvo type="num" val="2"/>
        <cfvo type="num" val="3"/>
        <cfvo type="num" val="4"/>
      </iconSet>
    </cfRule>
  </conditionalFormatting>
  <conditionalFormatting sqref="B20">
    <cfRule type="iconSet" priority="90">
      <iconSet iconSet="3Symbols" showValue="0">
        <cfvo type="percent" val="0"/>
        <cfvo type="num" val="1"/>
        <cfvo type="num" val="2"/>
      </iconSet>
    </cfRule>
  </conditionalFormatting>
  <conditionalFormatting sqref="C21">
    <cfRule type="iconSet" priority="87">
      <iconSet iconSet="5Rating" showValue="0">
        <cfvo type="percent" val="0"/>
        <cfvo type="num" val="1"/>
        <cfvo type="num" val="2"/>
        <cfvo type="num" val="3"/>
        <cfvo type="num" val="4"/>
      </iconSet>
    </cfRule>
  </conditionalFormatting>
  <conditionalFormatting sqref="B21">
    <cfRule type="iconSet" priority="88">
      <iconSet iconSet="3Symbols" showValue="0">
        <cfvo type="percent" val="0"/>
        <cfvo type="num" val="1"/>
        <cfvo type="num" val="2"/>
      </iconSet>
    </cfRule>
  </conditionalFormatting>
  <conditionalFormatting sqref="C22">
    <cfRule type="iconSet" priority="85">
      <iconSet iconSet="5Rating" showValue="0">
        <cfvo type="percent" val="0"/>
        <cfvo type="num" val="1"/>
        <cfvo type="num" val="2"/>
        <cfvo type="num" val="3"/>
        <cfvo type="num" val="4"/>
      </iconSet>
    </cfRule>
  </conditionalFormatting>
  <conditionalFormatting sqref="B22">
    <cfRule type="iconSet" priority="86">
      <iconSet iconSet="3Symbols" showValue="0">
        <cfvo type="percent" val="0"/>
        <cfvo type="num" val="1"/>
        <cfvo type="num" val="2"/>
      </iconSet>
    </cfRule>
  </conditionalFormatting>
  <conditionalFormatting sqref="C23">
    <cfRule type="iconSet" priority="83">
      <iconSet iconSet="5Rating" showValue="0">
        <cfvo type="percent" val="0"/>
        <cfvo type="num" val="1"/>
        <cfvo type="num" val="2"/>
        <cfvo type="num" val="3"/>
        <cfvo type="num" val="4"/>
      </iconSet>
    </cfRule>
  </conditionalFormatting>
  <conditionalFormatting sqref="B23">
    <cfRule type="iconSet" priority="84">
      <iconSet iconSet="3Symbols" showValue="0">
        <cfvo type="percent" val="0"/>
        <cfvo type="num" val="1"/>
        <cfvo type="num" val="2"/>
      </iconSet>
    </cfRule>
  </conditionalFormatting>
  <conditionalFormatting sqref="C17">
    <cfRule type="iconSet" priority="81">
      <iconSet iconSet="5Rating" showValue="0">
        <cfvo type="percent" val="0"/>
        <cfvo type="num" val="1"/>
        <cfvo type="num" val="2"/>
        <cfvo type="num" val="3"/>
        <cfvo type="num" val="4"/>
      </iconSet>
    </cfRule>
  </conditionalFormatting>
  <conditionalFormatting sqref="B17">
    <cfRule type="iconSet" priority="82">
      <iconSet iconSet="3Symbols" showValue="0">
        <cfvo type="percent" val="0"/>
        <cfvo type="num" val="1"/>
        <cfvo type="num" val="2"/>
      </iconSet>
    </cfRule>
  </conditionalFormatting>
  <conditionalFormatting sqref="C18">
    <cfRule type="iconSet" priority="79">
      <iconSet iconSet="5Rating" showValue="0">
        <cfvo type="percent" val="0"/>
        <cfvo type="num" val="1"/>
        <cfvo type="num" val="2"/>
        <cfvo type="num" val="3"/>
        <cfvo type="num" val="4"/>
      </iconSet>
    </cfRule>
  </conditionalFormatting>
  <conditionalFormatting sqref="B18">
    <cfRule type="iconSet" priority="80">
      <iconSet iconSet="3Symbols" showValue="0">
        <cfvo type="percent" val="0"/>
        <cfvo type="num" val="1"/>
        <cfvo type="num" val="2"/>
      </iconSet>
    </cfRule>
  </conditionalFormatting>
  <conditionalFormatting sqref="C33">
    <cfRule type="iconSet" priority="77">
      <iconSet iconSet="5Rating" showValue="0">
        <cfvo type="percent" val="0"/>
        <cfvo type="num" val="1"/>
        <cfvo type="num" val="2"/>
        <cfvo type="num" val="3"/>
        <cfvo type="num" val="4"/>
      </iconSet>
    </cfRule>
  </conditionalFormatting>
  <conditionalFormatting sqref="B33">
    <cfRule type="iconSet" priority="78">
      <iconSet iconSet="3Symbols" showValue="0">
        <cfvo type="percent" val="0"/>
        <cfvo type="num" val="1"/>
        <cfvo type="num" val="2"/>
      </iconSet>
    </cfRule>
  </conditionalFormatting>
  <conditionalFormatting sqref="C34">
    <cfRule type="iconSet" priority="75">
      <iconSet iconSet="5Rating" showValue="0">
        <cfvo type="percent" val="0"/>
        <cfvo type="num" val="1"/>
        <cfvo type="num" val="2"/>
        <cfvo type="num" val="3"/>
        <cfvo type="num" val="4"/>
      </iconSet>
    </cfRule>
  </conditionalFormatting>
  <conditionalFormatting sqref="B34">
    <cfRule type="iconSet" priority="76">
      <iconSet iconSet="3Symbols" showValue="0">
        <cfvo type="percent" val="0"/>
        <cfvo type="num" val="1"/>
        <cfvo type="num" val="2"/>
      </iconSet>
    </cfRule>
  </conditionalFormatting>
  <conditionalFormatting sqref="C35">
    <cfRule type="iconSet" priority="73">
      <iconSet iconSet="5Rating" showValue="0">
        <cfvo type="percent" val="0"/>
        <cfvo type="num" val="1"/>
        <cfvo type="num" val="2"/>
        <cfvo type="num" val="3"/>
        <cfvo type="num" val="4"/>
      </iconSet>
    </cfRule>
  </conditionalFormatting>
  <conditionalFormatting sqref="B35">
    <cfRule type="iconSet" priority="74">
      <iconSet iconSet="3Symbols" showValue="0">
        <cfvo type="percent" val="0"/>
        <cfvo type="num" val="1"/>
        <cfvo type="num" val="2"/>
      </iconSet>
    </cfRule>
  </conditionalFormatting>
  <conditionalFormatting sqref="C36">
    <cfRule type="iconSet" priority="71">
      <iconSet iconSet="5Rating" showValue="0">
        <cfvo type="percent" val="0"/>
        <cfvo type="num" val="1"/>
        <cfvo type="num" val="2"/>
        <cfvo type="num" val="3"/>
        <cfvo type="num" val="4"/>
      </iconSet>
    </cfRule>
  </conditionalFormatting>
  <conditionalFormatting sqref="B36">
    <cfRule type="iconSet" priority="72">
      <iconSet iconSet="3Symbols" showValue="0">
        <cfvo type="percent" val="0"/>
        <cfvo type="num" val="1"/>
        <cfvo type="num" val="2"/>
      </iconSet>
    </cfRule>
  </conditionalFormatting>
  <conditionalFormatting sqref="C31">
    <cfRule type="iconSet" priority="69">
      <iconSet iconSet="5Rating" showValue="0">
        <cfvo type="percent" val="0"/>
        <cfvo type="num" val="1"/>
        <cfvo type="num" val="2"/>
        <cfvo type="num" val="3"/>
        <cfvo type="num" val="4"/>
      </iconSet>
    </cfRule>
  </conditionalFormatting>
  <conditionalFormatting sqref="B31">
    <cfRule type="iconSet" priority="70">
      <iconSet iconSet="3Symbols" showValue="0">
        <cfvo type="percent" val="0"/>
        <cfvo type="num" val="1"/>
        <cfvo type="num" val="2"/>
      </iconSet>
    </cfRule>
  </conditionalFormatting>
  <conditionalFormatting sqref="C32">
    <cfRule type="iconSet" priority="67">
      <iconSet iconSet="5Rating" showValue="0">
        <cfvo type="percent" val="0"/>
        <cfvo type="num" val="1"/>
        <cfvo type="num" val="2"/>
        <cfvo type="num" val="3"/>
        <cfvo type="num" val="4"/>
      </iconSet>
    </cfRule>
  </conditionalFormatting>
  <conditionalFormatting sqref="B32">
    <cfRule type="iconSet" priority="68">
      <iconSet iconSet="3Symbols" showValue="0">
        <cfvo type="percent" val="0"/>
        <cfvo type="num" val="1"/>
        <cfvo type="num" val="2"/>
      </iconSet>
    </cfRule>
  </conditionalFormatting>
  <conditionalFormatting sqref="B30 B37">
    <cfRule type="iconSet" priority="810">
      <iconSet iconSet="3Symbols" showValue="0">
        <cfvo type="percent" val="0"/>
        <cfvo type="num" val="1"/>
        <cfvo type="num" val="2"/>
      </iconSet>
    </cfRule>
  </conditionalFormatting>
  <conditionalFormatting sqref="C30">
    <cfRule type="iconSet" priority="812">
      <iconSet iconSet="5Rating" showValue="0">
        <cfvo type="percent" val="0"/>
        <cfvo type="num" val="1"/>
        <cfvo type="num" val="2"/>
        <cfvo type="num" val="3"/>
        <cfvo type="num" val="4"/>
      </iconSet>
    </cfRule>
  </conditionalFormatting>
  <conditionalFormatting sqref="C43">
    <cfRule type="iconSet" priority="65">
      <iconSet iconSet="5Rating" showValue="0">
        <cfvo type="percent" val="0"/>
        <cfvo type="num" val="1"/>
        <cfvo type="num" val="2"/>
        <cfvo type="num" val="3"/>
        <cfvo type="num" val="4"/>
      </iconSet>
    </cfRule>
  </conditionalFormatting>
  <conditionalFormatting sqref="B43">
    <cfRule type="iconSet" priority="66">
      <iconSet iconSet="3Symbols" showValue="0">
        <cfvo type="percent" val="0"/>
        <cfvo type="num" val="1"/>
        <cfvo type="num" val="2"/>
      </iconSet>
    </cfRule>
  </conditionalFormatting>
  <conditionalFormatting sqref="C44">
    <cfRule type="iconSet" priority="63">
      <iconSet iconSet="5Rating" showValue="0">
        <cfvo type="percent" val="0"/>
        <cfvo type="num" val="1"/>
        <cfvo type="num" val="2"/>
        <cfvo type="num" val="3"/>
        <cfvo type="num" val="4"/>
      </iconSet>
    </cfRule>
  </conditionalFormatting>
  <conditionalFormatting sqref="B44">
    <cfRule type="iconSet" priority="64">
      <iconSet iconSet="3Symbols" showValue="0">
        <cfvo type="percent" val="0"/>
        <cfvo type="num" val="1"/>
        <cfvo type="num" val="2"/>
      </iconSet>
    </cfRule>
  </conditionalFormatting>
  <conditionalFormatting sqref="C45">
    <cfRule type="iconSet" priority="61">
      <iconSet iconSet="5Rating" showValue="0">
        <cfvo type="percent" val="0"/>
        <cfvo type="num" val="1"/>
        <cfvo type="num" val="2"/>
        <cfvo type="num" val="3"/>
        <cfvo type="num" val="4"/>
      </iconSet>
    </cfRule>
  </conditionalFormatting>
  <conditionalFormatting sqref="B45">
    <cfRule type="iconSet" priority="62">
      <iconSet iconSet="3Symbols" showValue="0">
        <cfvo type="percent" val="0"/>
        <cfvo type="num" val="1"/>
        <cfvo type="num" val="2"/>
      </iconSet>
    </cfRule>
  </conditionalFormatting>
  <conditionalFormatting sqref="C46">
    <cfRule type="iconSet" priority="59">
      <iconSet iconSet="5Rating" showValue="0">
        <cfvo type="percent" val="0"/>
        <cfvo type="num" val="1"/>
        <cfvo type="num" val="2"/>
        <cfvo type="num" val="3"/>
        <cfvo type="num" val="4"/>
      </iconSet>
    </cfRule>
  </conditionalFormatting>
  <conditionalFormatting sqref="B46">
    <cfRule type="iconSet" priority="60">
      <iconSet iconSet="3Symbols" showValue="0">
        <cfvo type="percent" val="0"/>
        <cfvo type="num" val="1"/>
        <cfvo type="num" val="2"/>
      </iconSet>
    </cfRule>
  </conditionalFormatting>
  <conditionalFormatting sqref="C47">
    <cfRule type="iconSet" priority="57">
      <iconSet iconSet="5Rating" showValue="0">
        <cfvo type="percent" val="0"/>
        <cfvo type="num" val="1"/>
        <cfvo type="num" val="2"/>
        <cfvo type="num" val="3"/>
        <cfvo type="num" val="4"/>
      </iconSet>
    </cfRule>
  </conditionalFormatting>
  <conditionalFormatting sqref="B47">
    <cfRule type="iconSet" priority="58">
      <iconSet iconSet="3Symbols" showValue="0">
        <cfvo type="percent" val="0"/>
        <cfvo type="num" val="1"/>
        <cfvo type="num" val="2"/>
      </iconSet>
    </cfRule>
  </conditionalFormatting>
  <conditionalFormatting sqref="C41">
    <cfRule type="iconSet" priority="55">
      <iconSet iconSet="5Rating" showValue="0">
        <cfvo type="percent" val="0"/>
        <cfvo type="num" val="1"/>
        <cfvo type="num" val="2"/>
        <cfvo type="num" val="3"/>
        <cfvo type="num" val="4"/>
      </iconSet>
    </cfRule>
  </conditionalFormatting>
  <conditionalFormatting sqref="B41">
    <cfRule type="iconSet" priority="56">
      <iconSet iconSet="3Symbols" showValue="0">
        <cfvo type="percent" val="0"/>
        <cfvo type="num" val="1"/>
        <cfvo type="num" val="2"/>
      </iconSet>
    </cfRule>
  </conditionalFormatting>
  <conditionalFormatting sqref="C42">
    <cfRule type="iconSet" priority="53">
      <iconSet iconSet="5Rating" showValue="0">
        <cfvo type="percent" val="0"/>
        <cfvo type="num" val="1"/>
        <cfvo type="num" val="2"/>
        <cfvo type="num" val="3"/>
        <cfvo type="num" val="4"/>
      </iconSet>
    </cfRule>
  </conditionalFormatting>
  <conditionalFormatting sqref="B42">
    <cfRule type="iconSet" priority="54">
      <iconSet iconSet="3Symbols" showValue="0">
        <cfvo type="percent" val="0"/>
        <cfvo type="num" val="1"/>
        <cfvo type="num" val="2"/>
      </iconSet>
    </cfRule>
  </conditionalFormatting>
  <conditionalFormatting sqref="B40 B48">
    <cfRule type="iconSet" priority="813">
      <iconSet iconSet="3Symbols" showValue="0">
        <cfvo type="percent" val="0"/>
        <cfvo type="num" val="1"/>
        <cfvo type="num" val="2"/>
      </iconSet>
    </cfRule>
  </conditionalFormatting>
  <conditionalFormatting sqref="C40">
    <cfRule type="iconSet" priority="815">
      <iconSet iconSet="5Rating" showValue="0">
        <cfvo type="percent" val="0"/>
        <cfvo type="num" val="1"/>
        <cfvo type="num" val="2"/>
        <cfvo type="num" val="3"/>
        <cfvo type="num" val="4"/>
      </iconSet>
    </cfRule>
  </conditionalFormatting>
  <conditionalFormatting sqref="C54">
    <cfRule type="iconSet" priority="51">
      <iconSet iconSet="5Rating" showValue="0">
        <cfvo type="percent" val="0"/>
        <cfvo type="num" val="1"/>
        <cfvo type="num" val="2"/>
        <cfvo type="num" val="3"/>
        <cfvo type="num" val="4"/>
      </iconSet>
    </cfRule>
  </conditionalFormatting>
  <conditionalFormatting sqref="B54">
    <cfRule type="iconSet" priority="52">
      <iconSet iconSet="3Symbols" showValue="0">
        <cfvo type="percent" val="0"/>
        <cfvo type="num" val="1"/>
        <cfvo type="num" val="2"/>
      </iconSet>
    </cfRule>
  </conditionalFormatting>
  <conditionalFormatting sqref="C55">
    <cfRule type="iconSet" priority="49">
      <iconSet iconSet="5Rating" showValue="0">
        <cfvo type="percent" val="0"/>
        <cfvo type="num" val="1"/>
        <cfvo type="num" val="2"/>
        <cfvo type="num" val="3"/>
        <cfvo type="num" val="4"/>
      </iconSet>
    </cfRule>
  </conditionalFormatting>
  <conditionalFormatting sqref="B55">
    <cfRule type="iconSet" priority="50">
      <iconSet iconSet="3Symbols" showValue="0">
        <cfvo type="percent" val="0"/>
        <cfvo type="num" val="1"/>
        <cfvo type="num" val="2"/>
      </iconSet>
    </cfRule>
  </conditionalFormatting>
  <conditionalFormatting sqref="C52">
    <cfRule type="iconSet" priority="47">
      <iconSet iconSet="5Rating" showValue="0">
        <cfvo type="percent" val="0"/>
        <cfvo type="num" val="1"/>
        <cfvo type="num" val="2"/>
        <cfvo type="num" val="3"/>
        <cfvo type="num" val="4"/>
      </iconSet>
    </cfRule>
  </conditionalFormatting>
  <conditionalFormatting sqref="B52">
    <cfRule type="iconSet" priority="48">
      <iconSet iconSet="3Symbols" showValue="0">
        <cfvo type="percent" val="0"/>
        <cfvo type="num" val="1"/>
        <cfvo type="num" val="2"/>
      </iconSet>
    </cfRule>
  </conditionalFormatting>
  <conditionalFormatting sqref="C53">
    <cfRule type="iconSet" priority="45">
      <iconSet iconSet="5Rating" showValue="0">
        <cfvo type="percent" val="0"/>
        <cfvo type="num" val="1"/>
        <cfvo type="num" val="2"/>
        <cfvo type="num" val="3"/>
        <cfvo type="num" val="4"/>
      </iconSet>
    </cfRule>
  </conditionalFormatting>
  <conditionalFormatting sqref="B53">
    <cfRule type="iconSet" priority="46">
      <iconSet iconSet="3Symbols" showValue="0">
        <cfvo type="percent" val="0"/>
        <cfvo type="num" val="1"/>
        <cfvo type="num" val="2"/>
      </iconSet>
    </cfRule>
  </conditionalFormatting>
  <conditionalFormatting sqref="B51 B56">
    <cfRule type="iconSet" priority="816">
      <iconSet iconSet="3Symbols" showValue="0">
        <cfvo type="percent" val="0"/>
        <cfvo type="num" val="1"/>
        <cfvo type="num" val="2"/>
      </iconSet>
    </cfRule>
  </conditionalFormatting>
  <conditionalFormatting sqref="C51">
    <cfRule type="iconSet" priority="818">
      <iconSet iconSet="5Rating" showValue="0">
        <cfvo type="percent" val="0"/>
        <cfvo type="num" val="1"/>
        <cfvo type="num" val="2"/>
        <cfvo type="num" val="3"/>
        <cfvo type="num" val="4"/>
      </iconSet>
    </cfRule>
  </conditionalFormatting>
  <conditionalFormatting sqref="C75">
    <cfRule type="iconSet" priority="43">
      <iconSet iconSet="5Rating" showValue="0">
        <cfvo type="percent" val="0"/>
        <cfvo type="num" val="1"/>
        <cfvo type="num" val="2"/>
        <cfvo type="num" val="3"/>
        <cfvo type="num" val="4"/>
      </iconSet>
    </cfRule>
  </conditionalFormatting>
  <conditionalFormatting sqref="B75">
    <cfRule type="iconSet" priority="44">
      <iconSet iconSet="3Symbols" showValue="0">
        <cfvo type="percent" val="0"/>
        <cfvo type="num" val="1"/>
        <cfvo type="num" val="2"/>
      </iconSet>
    </cfRule>
  </conditionalFormatting>
  <conditionalFormatting sqref="C76">
    <cfRule type="iconSet" priority="41">
      <iconSet iconSet="5Rating" showValue="0">
        <cfvo type="percent" val="0"/>
        <cfvo type="num" val="1"/>
        <cfvo type="num" val="2"/>
        <cfvo type="num" val="3"/>
        <cfvo type="num" val="4"/>
      </iconSet>
    </cfRule>
  </conditionalFormatting>
  <conditionalFormatting sqref="B76">
    <cfRule type="iconSet" priority="42">
      <iconSet iconSet="3Symbols" showValue="0">
        <cfvo type="percent" val="0"/>
        <cfvo type="num" val="1"/>
        <cfvo type="num" val="2"/>
      </iconSet>
    </cfRule>
  </conditionalFormatting>
  <conditionalFormatting sqref="C77">
    <cfRule type="iconSet" priority="39">
      <iconSet iconSet="5Rating" showValue="0">
        <cfvo type="percent" val="0"/>
        <cfvo type="num" val="1"/>
        <cfvo type="num" val="2"/>
        <cfvo type="num" val="3"/>
        <cfvo type="num" val="4"/>
      </iconSet>
    </cfRule>
  </conditionalFormatting>
  <conditionalFormatting sqref="B77">
    <cfRule type="iconSet" priority="40">
      <iconSet iconSet="3Symbols" showValue="0">
        <cfvo type="percent" val="0"/>
        <cfvo type="num" val="1"/>
        <cfvo type="num" val="2"/>
      </iconSet>
    </cfRule>
  </conditionalFormatting>
  <conditionalFormatting sqref="C78">
    <cfRule type="iconSet" priority="37">
      <iconSet iconSet="5Rating" showValue="0">
        <cfvo type="percent" val="0"/>
        <cfvo type="num" val="1"/>
        <cfvo type="num" val="2"/>
        <cfvo type="num" val="3"/>
        <cfvo type="num" val="4"/>
      </iconSet>
    </cfRule>
  </conditionalFormatting>
  <conditionalFormatting sqref="B78">
    <cfRule type="iconSet" priority="38">
      <iconSet iconSet="3Symbols" showValue="0">
        <cfvo type="percent" val="0"/>
        <cfvo type="num" val="1"/>
        <cfvo type="num" val="2"/>
      </iconSet>
    </cfRule>
  </conditionalFormatting>
  <conditionalFormatting sqref="C80">
    <cfRule type="iconSet" priority="35">
      <iconSet iconSet="5Rating" showValue="0">
        <cfvo type="percent" val="0"/>
        <cfvo type="num" val="1"/>
        <cfvo type="num" val="2"/>
        <cfvo type="num" val="3"/>
        <cfvo type="num" val="4"/>
      </iconSet>
    </cfRule>
  </conditionalFormatting>
  <conditionalFormatting sqref="B80">
    <cfRule type="iconSet" priority="36">
      <iconSet iconSet="3Symbols" showValue="0">
        <cfvo type="percent" val="0"/>
        <cfvo type="num" val="1"/>
        <cfvo type="num" val="2"/>
      </iconSet>
    </cfRule>
  </conditionalFormatting>
  <conditionalFormatting sqref="C73">
    <cfRule type="iconSet" priority="33">
      <iconSet iconSet="5Rating" showValue="0">
        <cfvo type="percent" val="0"/>
        <cfvo type="num" val="1"/>
        <cfvo type="num" val="2"/>
        <cfvo type="num" val="3"/>
        <cfvo type="num" val="4"/>
      </iconSet>
    </cfRule>
  </conditionalFormatting>
  <conditionalFormatting sqref="B73">
    <cfRule type="iconSet" priority="34">
      <iconSet iconSet="3Symbols" showValue="0">
        <cfvo type="percent" val="0"/>
        <cfvo type="num" val="1"/>
        <cfvo type="num" val="2"/>
      </iconSet>
    </cfRule>
  </conditionalFormatting>
  <conditionalFormatting sqref="C74">
    <cfRule type="iconSet" priority="31">
      <iconSet iconSet="5Rating" showValue="0">
        <cfvo type="percent" val="0"/>
        <cfvo type="num" val="1"/>
        <cfvo type="num" val="2"/>
        <cfvo type="num" val="3"/>
        <cfvo type="num" val="4"/>
      </iconSet>
    </cfRule>
  </conditionalFormatting>
  <conditionalFormatting sqref="B74">
    <cfRule type="iconSet" priority="32">
      <iconSet iconSet="3Symbols" showValue="0">
        <cfvo type="percent" val="0"/>
        <cfvo type="num" val="1"/>
        <cfvo type="num" val="2"/>
      </iconSet>
    </cfRule>
  </conditionalFormatting>
  <conditionalFormatting sqref="C79">
    <cfRule type="iconSet" priority="29">
      <iconSet iconSet="5Rating" showValue="0">
        <cfvo type="percent" val="0"/>
        <cfvo type="num" val="1"/>
        <cfvo type="num" val="2"/>
        <cfvo type="num" val="3"/>
        <cfvo type="num" val="4"/>
      </iconSet>
    </cfRule>
  </conditionalFormatting>
  <conditionalFormatting sqref="B79">
    <cfRule type="iconSet" priority="30">
      <iconSet iconSet="3Symbols" showValue="0">
        <cfvo type="percent" val="0"/>
        <cfvo type="num" val="1"/>
        <cfvo type="num" val="2"/>
      </iconSet>
    </cfRule>
  </conditionalFormatting>
  <conditionalFormatting sqref="B72 B81">
    <cfRule type="iconSet" priority="820">
      <iconSet iconSet="3Symbols" showValue="0">
        <cfvo type="percent" val="0"/>
        <cfvo type="num" val="1"/>
        <cfvo type="num" val="2"/>
      </iconSet>
    </cfRule>
  </conditionalFormatting>
  <conditionalFormatting sqref="C72">
    <cfRule type="iconSet" priority="822">
      <iconSet iconSet="5Rating" showValue="0">
        <cfvo type="percent" val="0"/>
        <cfvo type="num" val="1"/>
        <cfvo type="num" val="2"/>
        <cfvo type="num" val="3"/>
        <cfvo type="num" val="4"/>
      </iconSet>
    </cfRule>
  </conditionalFormatting>
  <conditionalFormatting sqref="C96">
    <cfRule type="iconSet" priority="27">
      <iconSet iconSet="5Rating" showValue="0">
        <cfvo type="percent" val="0"/>
        <cfvo type="num" val="1"/>
        <cfvo type="num" val="2"/>
        <cfvo type="num" val="3"/>
        <cfvo type="num" val="4"/>
      </iconSet>
    </cfRule>
  </conditionalFormatting>
  <conditionalFormatting sqref="B96">
    <cfRule type="iconSet" priority="28">
      <iconSet iconSet="3Symbols" showValue="0">
        <cfvo type="percent" val="0"/>
        <cfvo type="num" val="1"/>
        <cfvo type="num" val="2"/>
      </iconSet>
    </cfRule>
  </conditionalFormatting>
  <conditionalFormatting sqref="C94">
    <cfRule type="iconSet" priority="25">
      <iconSet iconSet="5Rating" showValue="0">
        <cfvo type="percent" val="0"/>
        <cfvo type="num" val="1"/>
        <cfvo type="num" val="2"/>
        <cfvo type="num" val="3"/>
        <cfvo type="num" val="4"/>
      </iconSet>
    </cfRule>
  </conditionalFormatting>
  <conditionalFormatting sqref="B94">
    <cfRule type="iconSet" priority="26">
      <iconSet iconSet="3Symbols" showValue="0">
        <cfvo type="percent" val="0"/>
        <cfvo type="num" val="1"/>
        <cfvo type="num" val="2"/>
      </iconSet>
    </cfRule>
  </conditionalFormatting>
  <conditionalFormatting sqref="C95">
    <cfRule type="iconSet" priority="23">
      <iconSet iconSet="5Rating" showValue="0">
        <cfvo type="percent" val="0"/>
        <cfvo type="num" val="1"/>
        <cfvo type="num" val="2"/>
        <cfvo type="num" val="3"/>
        <cfvo type="num" val="4"/>
      </iconSet>
    </cfRule>
  </conditionalFormatting>
  <conditionalFormatting sqref="B95">
    <cfRule type="iconSet" priority="24">
      <iconSet iconSet="3Symbols" showValue="0">
        <cfvo type="percent" val="0"/>
        <cfvo type="num" val="1"/>
        <cfvo type="num" val="2"/>
      </iconSet>
    </cfRule>
  </conditionalFormatting>
  <conditionalFormatting sqref="C89:C93 C97">
    <cfRule type="iconSet" priority="825">
      <iconSet iconSet="5Rating" showValue="0">
        <cfvo type="percent" val="0"/>
        <cfvo type="num" val="1"/>
        <cfvo type="num" val="2"/>
        <cfvo type="num" val="3"/>
        <cfvo type="num" val="4"/>
      </iconSet>
    </cfRule>
  </conditionalFormatting>
  <conditionalFormatting sqref="C109">
    <cfRule type="iconSet" priority="21">
      <iconSet iconSet="5Rating" showValue="0">
        <cfvo type="percent" val="0"/>
        <cfvo type="num" val="1"/>
        <cfvo type="num" val="2"/>
        <cfvo type="num" val="3"/>
        <cfvo type="num" val="4"/>
      </iconSet>
    </cfRule>
  </conditionalFormatting>
  <conditionalFormatting sqref="B109">
    <cfRule type="iconSet" priority="22">
      <iconSet iconSet="3Symbols" showValue="0">
        <cfvo type="percent" val="0"/>
        <cfvo type="num" val="1"/>
        <cfvo type="num" val="2"/>
      </iconSet>
    </cfRule>
  </conditionalFormatting>
  <conditionalFormatting sqref="C110">
    <cfRule type="iconSet" priority="19">
      <iconSet iconSet="5Rating" showValue="0">
        <cfvo type="percent" val="0"/>
        <cfvo type="num" val="1"/>
        <cfvo type="num" val="2"/>
        <cfvo type="num" val="3"/>
        <cfvo type="num" val="4"/>
      </iconSet>
    </cfRule>
  </conditionalFormatting>
  <conditionalFormatting sqref="B110">
    <cfRule type="iconSet" priority="20">
      <iconSet iconSet="3Symbols" showValue="0">
        <cfvo type="percent" val="0"/>
        <cfvo type="num" val="1"/>
        <cfvo type="num" val="2"/>
      </iconSet>
    </cfRule>
  </conditionalFormatting>
  <conditionalFormatting sqref="C107">
    <cfRule type="iconSet" priority="17">
      <iconSet iconSet="5Rating" showValue="0">
        <cfvo type="percent" val="0"/>
        <cfvo type="num" val="1"/>
        <cfvo type="num" val="2"/>
        <cfvo type="num" val="3"/>
        <cfvo type="num" val="4"/>
      </iconSet>
    </cfRule>
  </conditionalFormatting>
  <conditionalFormatting sqref="B107">
    <cfRule type="iconSet" priority="18">
      <iconSet iconSet="3Symbols" showValue="0">
        <cfvo type="percent" val="0"/>
        <cfvo type="num" val="1"/>
        <cfvo type="num" val="2"/>
      </iconSet>
    </cfRule>
  </conditionalFormatting>
  <conditionalFormatting sqref="C108">
    <cfRule type="iconSet" priority="15">
      <iconSet iconSet="5Rating" showValue="0">
        <cfvo type="percent" val="0"/>
        <cfvo type="num" val="1"/>
        <cfvo type="num" val="2"/>
        <cfvo type="num" val="3"/>
        <cfvo type="num" val="4"/>
      </iconSet>
    </cfRule>
  </conditionalFormatting>
  <conditionalFormatting sqref="B108">
    <cfRule type="iconSet" priority="16">
      <iconSet iconSet="3Symbols" showValue="0">
        <cfvo type="percent" val="0"/>
        <cfvo type="num" val="1"/>
        <cfvo type="num" val="2"/>
      </iconSet>
    </cfRule>
  </conditionalFormatting>
  <conditionalFormatting sqref="C114">
    <cfRule type="iconSet" priority="13">
      <iconSet iconSet="5Rating" showValue="0">
        <cfvo type="percent" val="0"/>
        <cfvo type="num" val="1"/>
        <cfvo type="num" val="2"/>
        <cfvo type="num" val="3"/>
        <cfvo type="num" val="4"/>
      </iconSet>
    </cfRule>
  </conditionalFormatting>
  <conditionalFormatting sqref="B114">
    <cfRule type="iconSet" priority="14">
      <iconSet iconSet="3Symbols" showValue="0">
        <cfvo type="percent" val="0"/>
        <cfvo type="num" val="1"/>
        <cfvo type="num" val="2"/>
      </iconSet>
    </cfRule>
  </conditionalFormatting>
  <conditionalFormatting sqref="C112">
    <cfRule type="iconSet" priority="11">
      <iconSet iconSet="5Rating" showValue="0">
        <cfvo type="percent" val="0"/>
        <cfvo type="num" val="1"/>
        <cfvo type="num" val="2"/>
        <cfvo type="num" val="3"/>
        <cfvo type="num" val="4"/>
      </iconSet>
    </cfRule>
  </conditionalFormatting>
  <conditionalFormatting sqref="B112">
    <cfRule type="iconSet" priority="12">
      <iconSet iconSet="3Symbols" showValue="0">
        <cfvo type="percent" val="0"/>
        <cfvo type="num" val="1"/>
        <cfvo type="num" val="2"/>
      </iconSet>
    </cfRule>
  </conditionalFormatting>
  <conditionalFormatting sqref="C113">
    <cfRule type="iconSet" priority="9">
      <iconSet iconSet="5Rating" showValue="0">
        <cfvo type="percent" val="0"/>
        <cfvo type="num" val="1"/>
        <cfvo type="num" val="2"/>
        <cfvo type="num" val="3"/>
        <cfvo type="num" val="4"/>
      </iconSet>
    </cfRule>
  </conditionalFormatting>
  <conditionalFormatting sqref="B113">
    <cfRule type="iconSet" priority="10">
      <iconSet iconSet="3Symbols" showValue="0">
        <cfvo type="percent" val="0"/>
        <cfvo type="num" val="1"/>
        <cfvo type="num" val="2"/>
      </iconSet>
    </cfRule>
  </conditionalFormatting>
  <conditionalFormatting sqref="C103:C105">
    <cfRule type="iconSet" priority="827">
      <iconSet iconSet="5Rating" showValue="0">
        <cfvo type="percent" val="0"/>
        <cfvo type="num" val="1"/>
        <cfvo type="num" val="2"/>
        <cfvo type="num" val="3"/>
        <cfvo type="num" val="4"/>
      </iconSet>
    </cfRule>
  </conditionalFormatting>
  <conditionalFormatting sqref="C10">
    <cfRule type="iconSet" priority="7">
      <iconSet iconSet="5Rating" showValue="0">
        <cfvo type="percent" val="0"/>
        <cfvo type="num" val="1"/>
        <cfvo type="num" val="2"/>
        <cfvo type="num" val="3"/>
        <cfvo type="num" val="4"/>
      </iconSet>
    </cfRule>
  </conditionalFormatting>
  <conditionalFormatting sqref="B10">
    <cfRule type="iconSet" priority="8">
      <iconSet iconSet="3Symbols" showValue="0">
        <cfvo type="percent" val="0"/>
        <cfvo type="num" val="1"/>
        <cfvo type="num" val="2"/>
      </iconSet>
    </cfRule>
  </conditionalFormatting>
  <conditionalFormatting sqref="C9">
    <cfRule type="iconSet" priority="5">
      <iconSet iconSet="5Rating" showValue="0">
        <cfvo type="percent" val="0"/>
        <cfvo type="num" val="1"/>
        <cfvo type="num" val="2"/>
        <cfvo type="num" val="3"/>
        <cfvo type="num" val="4"/>
      </iconSet>
    </cfRule>
  </conditionalFormatting>
  <conditionalFormatting sqref="B9">
    <cfRule type="iconSet" priority="6">
      <iconSet iconSet="3Symbols" showValue="0">
        <cfvo type="percent" val="0"/>
        <cfvo type="num" val="1"/>
        <cfvo type="num" val="2"/>
      </iconSet>
    </cfRule>
  </conditionalFormatting>
  <conditionalFormatting sqref="C8">
    <cfRule type="iconSet" priority="3">
      <iconSet iconSet="5Rating" showValue="0">
        <cfvo type="percent" val="0"/>
        <cfvo type="num" val="1"/>
        <cfvo type="num" val="2"/>
        <cfvo type="num" val="3"/>
        <cfvo type="num" val="4"/>
      </iconSet>
    </cfRule>
  </conditionalFormatting>
  <conditionalFormatting sqref="B8">
    <cfRule type="iconSet" priority="4">
      <iconSet iconSet="3Symbols" showValue="0">
        <cfvo type="percent" val="0"/>
        <cfvo type="num" val="1"/>
        <cfvo type="num" val="2"/>
      </iconSet>
    </cfRule>
  </conditionalFormatting>
  <conditionalFormatting sqref="C7">
    <cfRule type="iconSet" priority="1">
      <iconSet iconSet="5Rating" showValue="0">
        <cfvo type="percent" val="0"/>
        <cfvo type="num" val="1"/>
        <cfvo type="num" val="2"/>
        <cfvo type="num" val="3"/>
        <cfvo type="num" val="4"/>
      </iconSet>
    </cfRule>
  </conditionalFormatting>
  <conditionalFormatting sqref="B7">
    <cfRule type="iconSet" priority="2">
      <iconSet iconSet="3Symbols" showValue="0">
        <cfvo type="percent" val="0"/>
        <cfvo type="num" val="1"/>
        <cfvo type="num" val="2"/>
      </iconSet>
    </cfRule>
  </conditionalFormatting>
  <pageMargins left="0.70866141732283472" right="0.70866141732283472" top="0.74803149606299213" bottom="0.74803149606299213" header="0.31496062992125984" footer="0.31496062992125984"/>
  <pageSetup paperSize="9" scale="2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theme="8"/>
  </sheetPr>
  <dimension ref="A1:K120"/>
  <sheetViews>
    <sheetView showGridLines="0" zoomScaleNormal="100" workbookViewId="0">
      <selection activeCell="B3" sqref="B3:E3"/>
    </sheetView>
  </sheetViews>
  <sheetFormatPr defaultColWidth="0" defaultRowHeight="14.4" zeroHeight="1" x14ac:dyDescent="0.3"/>
  <cols>
    <col min="1" max="1" width="3.109375" style="1" customWidth="1"/>
    <col min="2" max="2" width="13.6640625" style="4" customWidth="1"/>
    <col min="3" max="3" width="12.109375" style="4" customWidth="1"/>
    <col min="4" max="4" width="9.109375" style="1" customWidth="1"/>
    <col min="5" max="5" width="124.44140625" style="7" customWidth="1"/>
    <col min="6" max="6" width="9.109375" style="1" customWidth="1"/>
    <col min="7" max="11" width="0" style="1" hidden="1" customWidth="1"/>
    <col min="12" max="16384" width="9.109375" style="1" hidden="1"/>
  </cols>
  <sheetData>
    <row r="1" spans="2:11" x14ac:dyDescent="0.3"/>
    <row r="2" spans="2:11" s="5" customFormat="1" ht="54" customHeight="1" x14ac:dyDescent="0.4">
      <c r="B2" s="187" t="str">
        <f>"Unit 3 - Representing Data tracker for "&amp;'My Progress'!E4</f>
        <v>Unit 3 - Representing Data tracker for Enter Name Here</v>
      </c>
      <c r="C2" s="187"/>
      <c r="D2" s="187"/>
      <c r="E2" s="187"/>
    </row>
    <row r="3" spans="2:11" s="3" customFormat="1" ht="72.75" customHeight="1" x14ac:dyDescent="0.3">
      <c r="B3" s="173" t="s">
        <v>99</v>
      </c>
      <c r="C3" s="173"/>
      <c r="D3" s="173"/>
      <c r="E3" s="173"/>
    </row>
    <row r="4" spans="2:11" s="3" customFormat="1" ht="15" thickBot="1" x14ac:dyDescent="0.35">
      <c r="E4" s="6"/>
      <c r="F4" s="6"/>
      <c r="G4" s="6"/>
      <c r="H4" s="6"/>
      <c r="I4" s="6"/>
      <c r="J4" s="6"/>
      <c r="K4" s="6"/>
    </row>
    <row r="5" spans="2:11" ht="18.600000000000001" thickBot="1" x14ac:dyDescent="0.35">
      <c r="B5" s="54" t="s">
        <v>50</v>
      </c>
      <c r="C5" s="55" t="s">
        <v>51</v>
      </c>
      <c r="D5" s="199" t="s">
        <v>147</v>
      </c>
      <c r="E5" s="200"/>
    </row>
    <row r="6" spans="2:11" ht="19.8" x14ac:dyDescent="0.3">
      <c r="B6" s="15">
        <v>0</v>
      </c>
      <c r="C6" s="12">
        <v>0</v>
      </c>
      <c r="D6" s="203" t="s">
        <v>245</v>
      </c>
      <c r="E6" s="184"/>
    </row>
    <row r="7" spans="2:11" ht="19.8" x14ac:dyDescent="0.3">
      <c r="B7" s="15">
        <v>0</v>
      </c>
      <c r="C7" s="12">
        <v>0</v>
      </c>
      <c r="D7" s="142"/>
      <c r="E7" s="143" t="s">
        <v>246</v>
      </c>
    </row>
    <row r="8" spans="2:11" ht="19.8" x14ac:dyDescent="0.3">
      <c r="B8" s="15">
        <v>0</v>
      </c>
      <c r="C8" s="12">
        <v>0</v>
      </c>
      <c r="D8" s="142"/>
      <c r="E8" s="143" t="s">
        <v>247</v>
      </c>
    </row>
    <row r="9" spans="2:11" ht="19.8" x14ac:dyDescent="0.3">
      <c r="B9" s="15">
        <v>0</v>
      </c>
      <c r="C9" s="12">
        <v>0</v>
      </c>
      <c r="D9" s="142"/>
      <c r="E9" s="143" t="s">
        <v>248</v>
      </c>
    </row>
    <row r="10" spans="2:11" ht="18.75" customHeight="1" x14ac:dyDescent="0.3">
      <c r="B10" s="11">
        <v>0</v>
      </c>
      <c r="C10" s="8">
        <v>0</v>
      </c>
      <c r="D10" s="211" t="s">
        <v>100</v>
      </c>
      <c r="E10" s="212"/>
    </row>
    <row r="11" spans="2:11" ht="18.75" customHeight="1" x14ac:dyDescent="0.3">
      <c r="B11" s="11">
        <v>0</v>
      </c>
      <c r="C11" s="8">
        <v>0</v>
      </c>
      <c r="D11" s="211" t="s">
        <v>101</v>
      </c>
      <c r="E11" s="212"/>
    </row>
    <row r="12" spans="2:11" ht="19.8" x14ac:dyDescent="0.3">
      <c r="B12" s="180" t="s">
        <v>59</v>
      </c>
      <c r="C12" s="181"/>
      <c r="D12" s="181"/>
      <c r="E12" s="182"/>
    </row>
    <row r="13" spans="2:11" ht="99.9" customHeight="1" thickBot="1" x14ac:dyDescent="0.35">
      <c r="B13" s="170"/>
      <c r="C13" s="171"/>
      <c r="D13" s="171"/>
      <c r="E13" s="172"/>
    </row>
    <row r="14" spans="2:11" s="3" customFormat="1" ht="15" thickBot="1" x14ac:dyDescent="0.35">
      <c r="E14" s="6"/>
      <c r="F14" s="6"/>
      <c r="G14" s="6"/>
      <c r="H14" s="6"/>
      <c r="I14" s="6"/>
      <c r="J14" s="6"/>
      <c r="K14" s="6"/>
    </row>
    <row r="15" spans="2:11" ht="18.600000000000001" thickBot="1" x14ac:dyDescent="0.35">
      <c r="B15" s="54" t="s">
        <v>50</v>
      </c>
      <c r="C15" s="55" t="s">
        <v>51</v>
      </c>
      <c r="D15" s="199" t="s">
        <v>146</v>
      </c>
      <c r="E15" s="200"/>
    </row>
    <row r="16" spans="2:11" ht="18.75" customHeight="1" x14ac:dyDescent="0.3">
      <c r="B16" s="11">
        <v>0</v>
      </c>
      <c r="C16" s="8">
        <v>0</v>
      </c>
      <c r="D16" s="185" t="s">
        <v>102</v>
      </c>
      <c r="E16" s="186"/>
    </row>
    <row r="17" spans="2:5" ht="18.75" customHeight="1" x14ac:dyDescent="0.3">
      <c r="B17" s="11">
        <v>0</v>
      </c>
      <c r="C17" s="8">
        <v>0</v>
      </c>
      <c r="D17" s="185" t="s">
        <v>103</v>
      </c>
      <c r="E17" s="186"/>
    </row>
    <row r="18" spans="2:5" ht="19.8" x14ac:dyDescent="0.3">
      <c r="B18" s="15">
        <v>0</v>
      </c>
      <c r="C18" s="12">
        <v>0</v>
      </c>
      <c r="D18" s="203" t="s">
        <v>249</v>
      </c>
      <c r="E18" s="184"/>
    </row>
    <row r="19" spans="2:5" ht="19.8" x14ac:dyDescent="0.3">
      <c r="B19" s="15">
        <v>0</v>
      </c>
      <c r="C19" s="12">
        <v>0</v>
      </c>
      <c r="D19" s="142"/>
      <c r="E19" s="143" t="s">
        <v>250</v>
      </c>
    </row>
    <row r="20" spans="2:5" ht="19.8" x14ac:dyDescent="0.3">
      <c r="B20" s="15">
        <v>0</v>
      </c>
      <c r="C20" s="12">
        <v>0</v>
      </c>
      <c r="D20" s="142"/>
      <c r="E20" s="143" t="s">
        <v>251</v>
      </c>
    </row>
    <row r="21" spans="2:5" ht="19.8" x14ac:dyDescent="0.3">
      <c r="B21" s="15">
        <v>0</v>
      </c>
      <c r="C21" s="12">
        <v>0</v>
      </c>
      <c r="D21" s="142"/>
      <c r="E21" s="143" t="s">
        <v>252</v>
      </c>
    </row>
    <row r="22" spans="2:5" ht="19.8" x14ac:dyDescent="0.3">
      <c r="B22" s="180" t="s">
        <v>59</v>
      </c>
      <c r="C22" s="181"/>
      <c r="D22" s="181"/>
      <c r="E22" s="182"/>
    </row>
    <row r="23" spans="2:5" ht="99.9" customHeight="1" thickBot="1" x14ac:dyDescent="0.35">
      <c r="B23" s="170"/>
      <c r="C23" s="171"/>
      <c r="D23" s="171"/>
      <c r="E23" s="172"/>
    </row>
    <row r="24" spans="2:5" ht="15" thickBot="1" x14ac:dyDescent="0.35"/>
    <row r="25" spans="2:5" ht="18.600000000000001" thickBot="1" x14ac:dyDescent="0.35">
      <c r="B25" s="54" t="s">
        <v>50</v>
      </c>
      <c r="C25" s="55" t="s">
        <v>51</v>
      </c>
      <c r="D25" s="199" t="s">
        <v>104</v>
      </c>
      <c r="E25" s="200"/>
    </row>
    <row r="26" spans="2:5" ht="19.8" x14ac:dyDescent="0.3">
      <c r="B26" s="15">
        <v>0</v>
      </c>
      <c r="C26" s="12">
        <v>0</v>
      </c>
      <c r="D26" s="203" t="s">
        <v>253</v>
      </c>
      <c r="E26" s="184"/>
    </row>
    <row r="27" spans="2:5" ht="19.8" x14ac:dyDescent="0.3">
      <c r="B27" s="15">
        <v>0</v>
      </c>
      <c r="C27" s="12">
        <v>0</v>
      </c>
      <c r="D27" s="142"/>
      <c r="E27" s="143" t="s">
        <v>254</v>
      </c>
    </row>
    <row r="28" spans="2:5" ht="19.8" x14ac:dyDescent="0.3">
      <c r="B28" s="15">
        <v>0</v>
      </c>
      <c r="C28" s="12">
        <v>0</v>
      </c>
      <c r="D28" s="142"/>
      <c r="E28" s="143" t="s">
        <v>255</v>
      </c>
    </row>
    <row r="29" spans="2:5" ht="19.8" x14ac:dyDescent="0.3">
      <c r="B29" s="15">
        <v>0</v>
      </c>
      <c r="C29" s="12">
        <v>0</v>
      </c>
      <c r="D29" s="207" t="s">
        <v>256</v>
      </c>
      <c r="E29" s="208"/>
    </row>
    <row r="30" spans="2:5" ht="19.8" x14ac:dyDescent="0.3">
      <c r="B30" s="15">
        <v>0</v>
      </c>
      <c r="C30" s="12">
        <v>0</v>
      </c>
      <c r="D30" s="203" t="s">
        <v>257</v>
      </c>
      <c r="E30" s="184"/>
    </row>
    <row r="31" spans="2:5" ht="19.8" x14ac:dyDescent="0.3">
      <c r="B31" s="15">
        <v>0</v>
      </c>
      <c r="C31" s="12">
        <v>0</v>
      </c>
      <c r="D31" s="142"/>
      <c r="E31" s="143" t="s">
        <v>258</v>
      </c>
    </row>
    <row r="32" spans="2:5" ht="19.8" x14ac:dyDescent="0.3">
      <c r="B32" s="15">
        <v>0</v>
      </c>
      <c r="C32" s="12">
        <v>0</v>
      </c>
      <c r="D32" s="142"/>
      <c r="E32" s="143" t="s">
        <v>259</v>
      </c>
    </row>
    <row r="33" spans="2:5" ht="19.8" x14ac:dyDescent="0.3">
      <c r="B33" s="15">
        <v>0</v>
      </c>
      <c r="C33" s="12">
        <v>0</v>
      </c>
      <c r="D33" s="142"/>
      <c r="E33" s="143" t="s">
        <v>260</v>
      </c>
    </row>
    <row r="34" spans="2:5" ht="19.8" x14ac:dyDescent="0.3">
      <c r="B34" s="15">
        <v>0</v>
      </c>
      <c r="C34" s="12">
        <v>0</v>
      </c>
      <c r="D34" s="142"/>
      <c r="E34" s="143" t="s">
        <v>261</v>
      </c>
    </row>
    <row r="35" spans="2:5" ht="22.2" customHeight="1" x14ac:dyDescent="0.3">
      <c r="B35" s="15">
        <v>0</v>
      </c>
      <c r="C35" s="12">
        <v>0</v>
      </c>
      <c r="D35" s="209" t="s">
        <v>148</v>
      </c>
      <c r="E35" s="210"/>
    </row>
    <row r="36" spans="2:5" ht="19.8" x14ac:dyDescent="0.3">
      <c r="B36" s="180" t="s">
        <v>59</v>
      </c>
      <c r="C36" s="181"/>
      <c r="D36" s="181"/>
      <c r="E36" s="182"/>
    </row>
    <row r="37" spans="2:5" ht="99.9" customHeight="1" thickBot="1" x14ac:dyDescent="0.35">
      <c r="B37" s="170"/>
      <c r="C37" s="171"/>
      <c r="D37" s="171"/>
      <c r="E37" s="172"/>
    </row>
    <row r="38" spans="2:5" ht="15" thickBot="1" x14ac:dyDescent="0.35"/>
    <row r="39" spans="2:5" ht="18.600000000000001" thickBot="1" x14ac:dyDescent="0.35">
      <c r="B39" s="54" t="s">
        <v>50</v>
      </c>
      <c r="C39" s="55" t="s">
        <v>51</v>
      </c>
      <c r="D39" s="199" t="s">
        <v>105</v>
      </c>
      <c r="E39" s="200"/>
    </row>
    <row r="40" spans="2:5" ht="18.75" customHeight="1" x14ac:dyDescent="0.3">
      <c r="B40" s="15">
        <v>0</v>
      </c>
      <c r="C40" s="12">
        <v>0</v>
      </c>
      <c r="D40" s="201" t="s">
        <v>106</v>
      </c>
      <c r="E40" s="202"/>
    </row>
    <row r="41" spans="2:5" ht="18.75" customHeight="1" x14ac:dyDescent="0.3">
      <c r="B41" s="11">
        <v>0</v>
      </c>
      <c r="C41" s="8">
        <v>0</v>
      </c>
      <c r="D41" s="197" t="s">
        <v>107</v>
      </c>
      <c r="E41" s="198"/>
    </row>
    <row r="42" spans="2:5" ht="18.75" customHeight="1" x14ac:dyDescent="0.3">
      <c r="B42" s="11">
        <v>0</v>
      </c>
      <c r="C42" s="8">
        <v>0</v>
      </c>
      <c r="D42" s="197" t="s">
        <v>108</v>
      </c>
      <c r="E42" s="198"/>
    </row>
    <row r="43" spans="2:5" ht="19.8" x14ac:dyDescent="0.3">
      <c r="B43" s="180" t="s">
        <v>59</v>
      </c>
      <c r="C43" s="181"/>
      <c r="D43" s="181"/>
      <c r="E43" s="182"/>
    </row>
    <row r="44" spans="2:5" ht="99.9" customHeight="1" thickBot="1" x14ac:dyDescent="0.35">
      <c r="B44" s="204"/>
      <c r="C44" s="205"/>
      <c r="D44" s="205"/>
      <c r="E44" s="206"/>
    </row>
    <row r="45" spans="2:5" ht="15" thickBot="1" x14ac:dyDescent="0.35"/>
    <row r="46" spans="2:5" ht="18.600000000000001" thickBot="1" x14ac:dyDescent="0.35">
      <c r="B46" s="54" t="s">
        <v>50</v>
      </c>
      <c r="C46" s="55" t="s">
        <v>51</v>
      </c>
      <c r="D46" s="199" t="s">
        <v>109</v>
      </c>
      <c r="E46" s="200"/>
    </row>
    <row r="47" spans="2:5" ht="19.8" x14ac:dyDescent="0.3">
      <c r="B47" s="15">
        <v>0</v>
      </c>
      <c r="C47" s="12">
        <v>0</v>
      </c>
      <c r="D47" s="203" t="s">
        <v>262</v>
      </c>
      <c r="E47" s="184"/>
    </row>
    <row r="48" spans="2:5" ht="19.8" x14ac:dyDescent="0.3">
      <c r="B48" s="15">
        <v>0</v>
      </c>
      <c r="C48" s="12">
        <v>0</v>
      </c>
      <c r="D48" s="142"/>
      <c r="E48" s="143" t="s">
        <v>263</v>
      </c>
    </row>
    <row r="49" spans="2:5" ht="19.8" x14ac:dyDescent="0.3">
      <c r="B49" s="15">
        <v>0</v>
      </c>
      <c r="C49" s="12">
        <v>0</v>
      </c>
      <c r="D49" s="142"/>
      <c r="E49" s="143" t="s">
        <v>264</v>
      </c>
    </row>
    <row r="50" spans="2:5" ht="18.75" customHeight="1" x14ac:dyDescent="0.3">
      <c r="B50" s="11">
        <v>0</v>
      </c>
      <c r="C50" s="8">
        <v>0</v>
      </c>
      <c r="D50" s="197" t="s">
        <v>110</v>
      </c>
      <c r="E50" s="198"/>
    </row>
    <row r="51" spans="2:5" ht="18.75" customHeight="1" x14ac:dyDescent="0.3">
      <c r="B51" s="11">
        <v>0</v>
      </c>
      <c r="C51" s="8">
        <v>0</v>
      </c>
      <c r="D51" s="197" t="s">
        <v>407</v>
      </c>
      <c r="E51" s="198"/>
    </row>
    <row r="52" spans="2:5" ht="18.75" customHeight="1" x14ac:dyDescent="0.3">
      <c r="B52" s="11">
        <v>0</v>
      </c>
      <c r="C52" s="8">
        <v>0</v>
      </c>
      <c r="D52" s="197" t="s">
        <v>408</v>
      </c>
      <c r="E52" s="198"/>
    </row>
    <row r="53" spans="2:5" ht="19.8" x14ac:dyDescent="0.3">
      <c r="B53" s="180" t="s">
        <v>59</v>
      </c>
      <c r="C53" s="181"/>
      <c r="D53" s="181"/>
      <c r="E53" s="182"/>
    </row>
    <row r="54" spans="2:5" ht="99.9" customHeight="1" thickBot="1" x14ac:dyDescent="0.35">
      <c r="B54" s="170"/>
      <c r="C54" s="171"/>
      <c r="D54" s="171"/>
      <c r="E54" s="172"/>
    </row>
    <row r="55" spans="2:5" ht="15" thickBot="1" x14ac:dyDescent="0.35"/>
    <row r="56" spans="2:5" ht="18.600000000000001" thickBot="1" x14ac:dyDescent="0.35">
      <c r="B56" s="54" t="s">
        <v>50</v>
      </c>
      <c r="C56" s="55" t="s">
        <v>51</v>
      </c>
      <c r="D56" s="199" t="s">
        <v>111</v>
      </c>
      <c r="E56" s="200"/>
    </row>
    <row r="57" spans="2:5" ht="18.75" customHeight="1" x14ac:dyDescent="0.3">
      <c r="B57" s="15">
        <v>0</v>
      </c>
      <c r="C57" s="12">
        <v>0</v>
      </c>
      <c r="D57" s="201" t="s">
        <v>112</v>
      </c>
      <c r="E57" s="202"/>
    </row>
    <row r="58" spans="2:5" ht="19.8" x14ac:dyDescent="0.3">
      <c r="B58" s="15">
        <v>0</v>
      </c>
      <c r="C58" s="12">
        <v>0</v>
      </c>
      <c r="D58" s="203" t="s">
        <v>265</v>
      </c>
      <c r="E58" s="184"/>
    </row>
    <row r="59" spans="2:5" ht="19.8" x14ac:dyDescent="0.3">
      <c r="B59" s="15">
        <v>0</v>
      </c>
      <c r="C59" s="12">
        <v>0</v>
      </c>
      <c r="D59" s="142"/>
      <c r="E59" s="143" t="s">
        <v>266</v>
      </c>
    </row>
    <row r="60" spans="2:5" ht="19.8" x14ac:dyDescent="0.3">
      <c r="B60" s="15">
        <v>0</v>
      </c>
      <c r="C60" s="12">
        <v>0</v>
      </c>
      <c r="D60" s="142"/>
      <c r="E60" s="143" t="s">
        <v>267</v>
      </c>
    </row>
    <row r="61" spans="2:5" ht="18.75" customHeight="1" x14ac:dyDescent="0.3">
      <c r="B61" s="15">
        <v>0</v>
      </c>
      <c r="C61" s="12">
        <v>0</v>
      </c>
      <c r="D61" s="201" t="s">
        <v>268</v>
      </c>
      <c r="E61" s="202"/>
    </row>
    <row r="62" spans="2:5" ht="18.75" customHeight="1" x14ac:dyDescent="0.3">
      <c r="B62" s="11">
        <v>0</v>
      </c>
      <c r="C62" s="8">
        <v>0</v>
      </c>
      <c r="D62" s="197" t="s">
        <v>113</v>
      </c>
      <c r="E62" s="198"/>
    </row>
    <row r="63" spans="2:5" ht="18.75" customHeight="1" x14ac:dyDescent="0.3">
      <c r="B63" s="11">
        <v>0</v>
      </c>
      <c r="C63" s="8">
        <v>0</v>
      </c>
      <c r="D63" s="197" t="s">
        <v>114</v>
      </c>
      <c r="E63" s="198"/>
    </row>
    <row r="64" spans="2:5" ht="18.75" customHeight="1" x14ac:dyDescent="0.3">
      <c r="B64" s="11">
        <v>0</v>
      </c>
      <c r="C64" s="8">
        <v>0</v>
      </c>
      <c r="D64" s="197" t="s">
        <v>115</v>
      </c>
      <c r="E64" s="198"/>
    </row>
    <row r="65" spans="2:5" ht="18.75" customHeight="1" x14ac:dyDescent="0.3">
      <c r="B65" s="11">
        <v>0</v>
      </c>
      <c r="C65" s="8">
        <v>0</v>
      </c>
      <c r="D65" s="197" t="s">
        <v>149</v>
      </c>
      <c r="E65" s="198"/>
    </row>
    <row r="66" spans="2:5" ht="18.75" customHeight="1" x14ac:dyDescent="0.3">
      <c r="B66" s="11">
        <v>0</v>
      </c>
      <c r="C66" s="8">
        <v>0</v>
      </c>
      <c r="D66" s="197" t="s">
        <v>150</v>
      </c>
      <c r="E66" s="198"/>
    </row>
    <row r="67" spans="2:5" ht="19.8" x14ac:dyDescent="0.3">
      <c r="B67" s="180" t="s">
        <v>59</v>
      </c>
      <c r="C67" s="181"/>
      <c r="D67" s="181"/>
      <c r="E67" s="182"/>
    </row>
    <row r="68" spans="2:5" ht="99.9" customHeight="1" thickBot="1" x14ac:dyDescent="0.35">
      <c r="B68" s="170"/>
      <c r="C68" s="171"/>
      <c r="D68" s="171"/>
      <c r="E68" s="172"/>
    </row>
    <row r="69" spans="2:5" ht="15" thickBot="1" x14ac:dyDescent="0.35"/>
    <row r="70" spans="2:5" ht="18.600000000000001" thickBot="1" x14ac:dyDescent="0.35">
      <c r="B70" s="54" t="s">
        <v>50</v>
      </c>
      <c r="C70" s="55" t="s">
        <v>51</v>
      </c>
      <c r="D70" s="199" t="s">
        <v>116</v>
      </c>
      <c r="E70" s="200"/>
    </row>
    <row r="71" spans="2:5" ht="18.75" customHeight="1" x14ac:dyDescent="0.3">
      <c r="B71" s="15">
        <v>0</v>
      </c>
      <c r="C71" s="12">
        <v>0</v>
      </c>
      <c r="D71" s="201" t="s">
        <v>117</v>
      </c>
      <c r="E71" s="202"/>
    </row>
    <row r="72" spans="2:5" ht="18.75" customHeight="1" x14ac:dyDescent="0.3">
      <c r="B72" s="11">
        <v>0</v>
      </c>
      <c r="C72" s="8">
        <v>0</v>
      </c>
      <c r="D72" s="197" t="s">
        <v>118</v>
      </c>
      <c r="E72" s="198"/>
    </row>
    <row r="73" spans="2:5" ht="19.8" x14ac:dyDescent="0.3">
      <c r="B73" s="15">
        <v>0</v>
      </c>
      <c r="C73" s="12">
        <v>0</v>
      </c>
      <c r="D73" s="203" t="s">
        <v>269</v>
      </c>
      <c r="E73" s="184"/>
    </row>
    <row r="74" spans="2:5" ht="19.8" x14ac:dyDescent="0.3">
      <c r="B74" s="15">
        <v>0</v>
      </c>
      <c r="C74" s="12">
        <v>0</v>
      </c>
      <c r="D74" s="142"/>
      <c r="E74" s="143" t="s">
        <v>270</v>
      </c>
    </row>
    <row r="75" spans="2:5" ht="19.8" x14ac:dyDescent="0.3">
      <c r="B75" s="15">
        <v>0</v>
      </c>
      <c r="C75" s="12">
        <v>0</v>
      </c>
      <c r="D75" s="142"/>
      <c r="E75" s="143" t="s">
        <v>271</v>
      </c>
    </row>
    <row r="76" spans="2:5" ht="18.75" customHeight="1" x14ac:dyDescent="0.3">
      <c r="B76" s="11">
        <v>0</v>
      </c>
      <c r="C76" s="8">
        <v>0</v>
      </c>
      <c r="D76" s="197" t="s">
        <v>119</v>
      </c>
      <c r="E76" s="198"/>
    </row>
    <row r="77" spans="2:5" ht="19.8" x14ac:dyDescent="0.3">
      <c r="B77" s="180" t="s">
        <v>59</v>
      </c>
      <c r="C77" s="181"/>
      <c r="D77" s="181"/>
      <c r="E77" s="182"/>
    </row>
    <row r="78" spans="2:5" ht="99.9" customHeight="1" thickBot="1" x14ac:dyDescent="0.35">
      <c r="B78" s="170"/>
      <c r="C78" s="171"/>
      <c r="D78" s="171"/>
      <c r="E78" s="172"/>
    </row>
    <row r="79" spans="2:5" ht="15" thickBot="1" x14ac:dyDescent="0.35"/>
    <row r="80" spans="2:5" ht="18.600000000000001" thickBot="1" x14ac:dyDescent="0.35">
      <c r="B80" s="54" t="s">
        <v>50</v>
      </c>
      <c r="C80" s="55" t="s">
        <v>51</v>
      </c>
      <c r="D80" s="199" t="s">
        <v>120</v>
      </c>
      <c r="E80" s="200"/>
    </row>
    <row r="81" spans="2:5" ht="18.75" customHeight="1" x14ac:dyDescent="0.3">
      <c r="B81" s="11">
        <v>0</v>
      </c>
      <c r="C81" s="8">
        <v>0</v>
      </c>
      <c r="D81" s="197" t="s">
        <v>272</v>
      </c>
      <c r="E81" s="198"/>
    </row>
    <row r="82" spans="2:5" ht="18.75" customHeight="1" x14ac:dyDescent="0.3">
      <c r="B82" s="11">
        <v>0</v>
      </c>
      <c r="C82" s="8">
        <v>0</v>
      </c>
      <c r="D82" s="197" t="s">
        <v>273</v>
      </c>
      <c r="E82" s="198"/>
    </row>
    <row r="83" spans="2:5" ht="18.75" customHeight="1" x14ac:dyDescent="0.3">
      <c r="B83" s="11">
        <v>0</v>
      </c>
      <c r="C83" s="8">
        <v>0</v>
      </c>
      <c r="D83" s="197" t="s">
        <v>274</v>
      </c>
      <c r="E83" s="198"/>
    </row>
    <row r="84" spans="2:5" ht="18.75" customHeight="1" x14ac:dyDescent="0.3">
      <c r="B84" s="11">
        <v>0</v>
      </c>
      <c r="C84" s="8">
        <v>0</v>
      </c>
      <c r="D84" s="197" t="s">
        <v>275</v>
      </c>
      <c r="E84" s="198"/>
    </row>
    <row r="85" spans="2:5" ht="18.75" customHeight="1" x14ac:dyDescent="0.3">
      <c r="B85" s="11">
        <v>0</v>
      </c>
      <c r="C85" s="8">
        <v>0</v>
      </c>
      <c r="D85" s="197" t="s">
        <v>276</v>
      </c>
      <c r="E85" s="198"/>
    </row>
    <row r="86" spans="2:5" ht="18.75" customHeight="1" x14ac:dyDescent="0.3">
      <c r="B86" s="11">
        <v>0</v>
      </c>
      <c r="C86" s="8">
        <v>0</v>
      </c>
      <c r="D86" s="197" t="s">
        <v>277</v>
      </c>
      <c r="E86" s="198"/>
    </row>
    <row r="87" spans="2:5" ht="18.75" customHeight="1" x14ac:dyDescent="0.3">
      <c r="B87" s="11">
        <v>0</v>
      </c>
      <c r="C87" s="8">
        <v>0</v>
      </c>
      <c r="D87" s="197" t="s">
        <v>121</v>
      </c>
      <c r="E87" s="198"/>
    </row>
    <row r="88" spans="2:5" ht="18.75" customHeight="1" x14ac:dyDescent="0.3">
      <c r="B88" s="11">
        <v>0</v>
      </c>
      <c r="C88" s="8">
        <v>0</v>
      </c>
      <c r="D88" s="197" t="s">
        <v>122</v>
      </c>
      <c r="E88" s="198"/>
    </row>
    <row r="89" spans="2:5" ht="19.8" x14ac:dyDescent="0.3">
      <c r="B89" s="180" t="s">
        <v>59</v>
      </c>
      <c r="C89" s="181"/>
      <c r="D89" s="181"/>
      <c r="E89" s="182"/>
    </row>
    <row r="90" spans="2:5" ht="99.9" customHeight="1" thickBot="1" x14ac:dyDescent="0.35">
      <c r="B90" s="170"/>
      <c r="C90" s="171"/>
      <c r="D90" s="171"/>
      <c r="E90" s="172"/>
    </row>
    <row r="120" x14ac:dyDescent="0.3"/>
  </sheetData>
  <mergeCells count="63">
    <mergeCell ref="D11:E11"/>
    <mergeCell ref="D16:E16"/>
    <mergeCell ref="B22:E22"/>
    <mergeCell ref="B23:E23"/>
    <mergeCell ref="D17:E17"/>
    <mergeCell ref="D15:E15"/>
    <mergeCell ref="B12:E12"/>
    <mergeCell ref="B13:E13"/>
    <mergeCell ref="D18:E18"/>
    <mergeCell ref="B2:E2"/>
    <mergeCell ref="B3:E3"/>
    <mergeCell ref="D5:E5"/>
    <mergeCell ref="D10:E10"/>
    <mergeCell ref="D6:E6"/>
    <mergeCell ref="D41:E41"/>
    <mergeCell ref="D25:E25"/>
    <mergeCell ref="D29:E29"/>
    <mergeCell ref="B36:E36"/>
    <mergeCell ref="B37:E37"/>
    <mergeCell ref="D39:E39"/>
    <mergeCell ref="D40:E40"/>
    <mergeCell ref="D35:E35"/>
    <mergeCell ref="D26:E26"/>
    <mergeCell ref="D30:E30"/>
    <mergeCell ref="B53:E53"/>
    <mergeCell ref="D42:E42"/>
    <mergeCell ref="B43:E43"/>
    <mergeCell ref="B44:E44"/>
    <mergeCell ref="D46:E46"/>
    <mergeCell ref="D52:E52"/>
    <mergeCell ref="D47:E47"/>
    <mergeCell ref="D50:E50"/>
    <mergeCell ref="D51:E51"/>
    <mergeCell ref="D64:E64"/>
    <mergeCell ref="D66:E66"/>
    <mergeCell ref="B67:E67"/>
    <mergeCell ref="B68:E68"/>
    <mergeCell ref="B54:E54"/>
    <mergeCell ref="D56:E56"/>
    <mergeCell ref="D57:E57"/>
    <mergeCell ref="D62:E62"/>
    <mergeCell ref="D63:E63"/>
    <mergeCell ref="D65:E65"/>
    <mergeCell ref="D58:E58"/>
    <mergeCell ref="D61:E61"/>
    <mergeCell ref="B77:E77"/>
    <mergeCell ref="B78:E78"/>
    <mergeCell ref="D70:E70"/>
    <mergeCell ref="D71:E71"/>
    <mergeCell ref="D72:E72"/>
    <mergeCell ref="D76:E76"/>
    <mergeCell ref="D73:E73"/>
    <mergeCell ref="D88:E88"/>
    <mergeCell ref="B89:E89"/>
    <mergeCell ref="B90:E90"/>
    <mergeCell ref="D80:E80"/>
    <mergeCell ref="D83:E83"/>
    <mergeCell ref="D85:E85"/>
    <mergeCell ref="D87:E87"/>
    <mergeCell ref="D82:E82"/>
    <mergeCell ref="D81:E81"/>
    <mergeCell ref="D84:E84"/>
    <mergeCell ref="D86:E86"/>
  </mergeCells>
  <conditionalFormatting sqref="C91:C1048576 C79:C80 C69:C72 C55 C38 C24 C1 C45 C5 C16:C17 C10:C11 C76:C77 C87:C89">
    <cfRule type="iconSet" priority="145">
      <iconSet iconSet="5Rating" showValue="0">
        <cfvo type="percent" val="0"/>
        <cfvo type="num" val="1"/>
        <cfvo type="num" val="2"/>
        <cfvo type="num" val="3"/>
        <cfvo type="num" val="4"/>
      </iconSet>
    </cfRule>
  </conditionalFormatting>
  <conditionalFormatting sqref="B91:B1048576 B79:B80 B69:B72 B55 B38 B24 B1 B3 B45 B5 B16:B17 B10:B11 B22 B76:B77 B87:B89">
    <cfRule type="iconSet" priority="146">
      <iconSet iconSet="3Symbols" showValue="0">
        <cfvo type="percent" val="0"/>
        <cfvo type="num" val="1"/>
        <cfvo type="num" val="2"/>
      </iconSet>
    </cfRule>
  </conditionalFormatting>
  <conditionalFormatting sqref="B44">
    <cfRule type="iconSet" priority="135">
      <iconSet iconSet="3Symbols" showValue="0">
        <cfvo type="percent" val="0"/>
        <cfvo type="num" val="1"/>
        <cfvo type="num" val="2"/>
      </iconSet>
    </cfRule>
  </conditionalFormatting>
  <conditionalFormatting sqref="B39:B43">
    <cfRule type="iconSet" priority="137">
      <iconSet iconSet="3Symbols" showValue="0">
        <cfvo type="percent" val="0"/>
        <cfvo type="num" val="1"/>
        <cfvo type="num" val="2"/>
      </iconSet>
    </cfRule>
  </conditionalFormatting>
  <conditionalFormatting sqref="B67 B56:B57 B62">
    <cfRule type="iconSet" priority="130">
      <iconSet iconSet="3Symbols" showValue="0">
        <cfvo type="percent" val="0"/>
        <cfvo type="num" val="1"/>
        <cfvo type="num" val="2"/>
      </iconSet>
    </cfRule>
  </conditionalFormatting>
  <conditionalFormatting sqref="B63">
    <cfRule type="iconSet" priority="123">
      <iconSet iconSet="3Symbols" showValue="0">
        <cfvo type="percent" val="0"/>
        <cfvo type="num" val="1"/>
        <cfvo type="num" val="2"/>
      </iconSet>
    </cfRule>
  </conditionalFormatting>
  <conditionalFormatting sqref="C63">
    <cfRule type="iconSet" priority="124">
      <iconSet iconSet="5Rating" showValue="0">
        <cfvo type="percent" val="0"/>
        <cfvo type="num" val="1"/>
        <cfvo type="num" val="2"/>
        <cfvo type="num" val="3"/>
        <cfvo type="num" val="4"/>
      </iconSet>
    </cfRule>
  </conditionalFormatting>
  <conditionalFormatting sqref="B64:B65">
    <cfRule type="iconSet" priority="121">
      <iconSet iconSet="3Symbols" showValue="0">
        <cfvo type="percent" val="0"/>
        <cfvo type="num" val="1"/>
        <cfvo type="num" val="2"/>
      </iconSet>
    </cfRule>
  </conditionalFormatting>
  <conditionalFormatting sqref="C64:C65">
    <cfRule type="iconSet" priority="122">
      <iconSet iconSet="5Rating" showValue="0">
        <cfvo type="percent" val="0"/>
        <cfvo type="num" val="1"/>
        <cfvo type="num" val="2"/>
        <cfvo type="num" val="3"/>
        <cfvo type="num" val="4"/>
      </iconSet>
    </cfRule>
  </conditionalFormatting>
  <conditionalFormatting sqref="B66">
    <cfRule type="iconSet" priority="119">
      <iconSet iconSet="3Symbols" showValue="0">
        <cfvo type="percent" val="0"/>
        <cfvo type="num" val="1"/>
        <cfvo type="num" val="2"/>
      </iconSet>
    </cfRule>
  </conditionalFormatting>
  <conditionalFormatting sqref="C66">
    <cfRule type="iconSet" priority="120">
      <iconSet iconSet="5Rating" showValue="0">
        <cfvo type="percent" val="0"/>
        <cfvo type="num" val="1"/>
        <cfvo type="num" val="2"/>
        <cfvo type="num" val="3"/>
        <cfvo type="num" val="4"/>
      </iconSet>
    </cfRule>
  </conditionalFormatting>
  <conditionalFormatting sqref="B36 B25">
    <cfRule type="iconSet" priority="196">
      <iconSet iconSet="3Symbols" showValue="0">
        <cfvo type="percent" val="0"/>
        <cfvo type="num" val="1"/>
        <cfvo type="num" val="2"/>
      </iconSet>
    </cfRule>
  </conditionalFormatting>
  <conditionalFormatting sqref="C39:C42">
    <cfRule type="iconSet" priority="241">
      <iconSet iconSet="5Rating" showValue="0">
        <cfvo type="percent" val="0"/>
        <cfvo type="num" val="1"/>
        <cfvo type="num" val="2"/>
        <cfvo type="num" val="3"/>
        <cfvo type="num" val="4"/>
      </iconSet>
    </cfRule>
  </conditionalFormatting>
  <conditionalFormatting sqref="B65">
    <cfRule type="iconSet" priority="118">
      <iconSet iconSet="3Symbols" showValue="0">
        <cfvo type="percent" val="0"/>
        <cfvo type="num" val="1"/>
        <cfvo type="num" val="2"/>
      </iconSet>
    </cfRule>
  </conditionalFormatting>
  <conditionalFormatting sqref="C65">
    <cfRule type="iconSet" priority="117">
      <iconSet iconSet="5Rating" showValue="0">
        <cfvo type="percent" val="0"/>
        <cfvo type="num" val="1"/>
        <cfvo type="num" val="2"/>
        <cfvo type="num" val="3"/>
        <cfvo type="num" val="4"/>
      </iconSet>
    </cfRule>
  </conditionalFormatting>
  <conditionalFormatting sqref="B77 B70:B72">
    <cfRule type="iconSet" priority="115">
      <iconSet iconSet="3Symbols" showValue="0">
        <cfvo type="percent" val="0"/>
        <cfvo type="num" val="1"/>
        <cfvo type="num" val="2"/>
      </iconSet>
    </cfRule>
  </conditionalFormatting>
  <conditionalFormatting sqref="B76">
    <cfRule type="iconSet" priority="113">
      <iconSet iconSet="3Symbols" showValue="0">
        <cfvo type="percent" val="0"/>
        <cfvo type="num" val="1"/>
        <cfvo type="num" val="2"/>
      </iconSet>
    </cfRule>
  </conditionalFormatting>
  <conditionalFormatting sqref="C76">
    <cfRule type="iconSet" priority="112">
      <iconSet iconSet="5Rating" showValue="0">
        <cfvo type="percent" val="0"/>
        <cfvo type="num" val="1"/>
        <cfvo type="num" val="2"/>
        <cfvo type="num" val="3"/>
        <cfvo type="num" val="4"/>
      </iconSet>
    </cfRule>
  </conditionalFormatting>
  <conditionalFormatting sqref="B89 B80">
    <cfRule type="iconSet" priority="104">
      <iconSet iconSet="3Symbols" showValue="0">
        <cfvo type="percent" val="0"/>
        <cfvo type="num" val="1"/>
        <cfvo type="num" val="2"/>
      </iconSet>
    </cfRule>
  </conditionalFormatting>
  <conditionalFormatting sqref="B87">
    <cfRule type="iconSet" priority="102">
      <iconSet iconSet="3Symbols" showValue="0">
        <cfvo type="percent" val="0"/>
        <cfvo type="num" val="1"/>
        <cfvo type="num" val="2"/>
      </iconSet>
    </cfRule>
  </conditionalFormatting>
  <conditionalFormatting sqref="C87">
    <cfRule type="iconSet" priority="101">
      <iconSet iconSet="5Rating" showValue="0">
        <cfvo type="percent" val="0"/>
        <cfvo type="num" val="1"/>
        <cfvo type="num" val="2"/>
        <cfvo type="num" val="3"/>
        <cfvo type="num" val="4"/>
      </iconSet>
    </cfRule>
  </conditionalFormatting>
  <conditionalFormatting sqref="B88">
    <cfRule type="iconSet" priority="329">
      <iconSet iconSet="3Symbols" showValue="0">
        <cfvo type="percent" val="0"/>
        <cfvo type="num" val="1"/>
        <cfvo type="num" val="2"/>
      </iconSet>
    </cfRule>
  </conditionalFormatting>
  <conditionalFormatting sqref="C88">
    <cfRule type="iconSet" priority="330">
      <iconSet iconSet="5Rating" showValue="0">
        <cfvo type="percent" val="0"/>
        <cfvo type="num" val="1"/>
        <cfvo type="num" val="2"/>
        <cfvo type="num" val="3"/>
        <cfvo type="num" val="4"/>
      </iconSet>
    </cfRule>
  </conditionalFormatting>
  <conditionalFormatting sqref="C15">
    <cfRule type="iconSet" priority="93">
      <iconSet iconSet="5Rating" showValue="0">
        <cfvo type="percent" val="0"/>
        <cfvo type="num" val="1"/>
        <cfvo type="num" val="2"/>
        <cfvo type="num" val="3"/>
        <cfvo type="num" val="4"/>
      </iconSet>
    </cfRule>
  </conditionalFormatting>
  <conditionalFormatting sqref="B15">
    <cfRule type="iconSet" priority="94">
      <iconSet iconSet="3Symbols" showValue="0">
        <cfvo type="percent" val="0"/>
        <cfvo type="num" val="1"/>
        <cfvo type="num" val="2"/>
      </iconSet>
    </cfRule>
  </conditionalFormatting>
  <conditionalFormatting sqref="B35">
    <cfRule type="iconSet" priority="91">
      <iconSet iconSet="3Symbols" showValue="0">
        <cfvo type="percent" val="0"/>
        <cfvo type="num" val="1"/>
        <cfvo type="num" val="2"/>
      </iconSet>
    </cfRule>
  </conditionalFormatting>
  <conditionalFormatting sqref="C35">
    <cfRule type="iconSet" priority="92">
      <iconSet iconSet="5Rating" showValue="0">
        <cfvo type="percent" val="0"/>
        <cfvo type="num" val="1"/>
        <cfvo type="num" val="2"/>
        <cfvo type="num" val="3"/>
        <cfvo type="num" val="4"/>
      </iconSet>
    </cfRule>
  </conditionalFormatting>
  <conditionalFormatting sqref="B23">
    <cfRule type="iconSet" priority="90">
      <iconSet iconSet="3Symbols" showValue="0">
        <cfvo type="percent" val="0"/>
        <cfvo type="num" val="1"/>
        <cfvo type="num" val="2"/>
      </iconSet>
    </cfRule>
  </conditionalFormatting>
  <conditionalFormatting sqref="B37">
    <cfRule type="iconSet" priority="89">
      <iconSet iconSet="3Symbols" showValue="0">
        <cfvo type="percent" val="0"/>
        <cfvo type="num" val="1"/>
        <cfvo type="num" val="2"/>
      </iconSet>
    </cfRule>
  </conditionalFormatting>
  <conditionalFormatting sqref="B54">
    <cfRule type="iconSet" priority="88">
      <iconSet iconSet="3Symbols" showValue="0">
        <cfvo type="percent" val="0"/>
        <cfvo type="num" val="1"/>
        <cfvo type="num" val="2"/>
      </iconSet>
    </cfRule>
  </conditionalFormatting>
  <conditionalFormatting sqref="B68">
    <cfRule type="iconSet" priority="87">
      <iconSet iconSet="3Symbols" showValue="0">
        <cfvo type="percent" val="0"/>
        <cfvo type="num" val="1"/>
        <cfvo type="num" val="2"/>
      </iconSet>
    </cfRule>
  </conditionalFormatting>
  <conditionalFormatting sqref="B78">
    <cfRule type="iconSet" priority="86">
      <iconSet iconSet="3Symbols" showValue="0">
        <cfvo type="percent" val="0"/>
        <cfvo type="num" val="1"/>
        <cfvo type="num" val="2"/>
      </iconSet>
    </cfRule>
  </conditionalFormatting>
  <conditionalFormatting sqref="B90">
    <cfRule type="iconSet" priority="85">
      <iconSet iconSet="3Symbols" showValue="0">
        <cfvo type="percent" val="0"/>
        <cfvo type="num" val="1"/>
        <cfvo type="num" val="2"/>
      </iconSet>
    </cfRule>
  </conditionalFormatting>
  <conditionalFormatting sqref="B12">
    <cfRule type="iconSet" priority="84">
      <iconSet iconSet="3Symbols" showValue="0">
        <cfvo type="percent" val="0"/>
        <cfvo type="num" val="1"/>
        <cfvo type="num" val="2"/>
      </iconSet>
    </cfRule>
  </conditionalFormatting>
  <conditionalFormatting sqref="B13">
    <cfRule type="iconSet" priority="83">
      <iconSet iconSet="3Symbols" showValue="0">
        <cfvo type="percent" val="0"/>
        <cfvo type="num" val="1"/>
        <cfvo type="num" val="2"/>
      </iconSet>
    </cfRule>
  </conditionalFormatting>
  <conditionalFormatting sqref="C6">
    <cfRule type="iconSet" priority="81">
      <iconSet iconSet="5Rating" showValue="0">
        <cfvo type="percent" val="0"/>
        <cfvo type="num" val="1"/>
        <cfvo type="num" val="2"/>
        <cfvo type="num" val="3"/>
        <cfvo type="num" val="4"/>
      </iconSet>
    </cfRule>
  </conditionalFormatting>
  <conditionalFormatting sqref="B6">
    <cfRule type="iconSet" priority="82">
      <iconSet iconSet="3Symbols" showValue="0">
        <cfvo type="percent" val="0"/>
        <cfvo type="num" val="1"/>
        <cfvo type="num" val="2"/>
      </iconSet>
    </cfRule>
  </conditionalFormatting>
  <conditionalFormatting sqref="C7">
    <cfRule type="iconSet" priority="79">
      <iconSet iconSet="5Rating" showValue="0">
        <cfvo type="percent" val="0"/>
        <cfvo type="num" val="1"/>
        <cfvo type="num" val="2"/>
        <cfvo type="num" val="3"/>
        <cfvo type="num" val="4"/>
      </iconSet>
    </cfRule>
  </conditionalFormatting>
  <conditionalFormatting sqref="B7">
    <cfRule type="iconSet" priority="80">
      <iconSet iconSet="3Symbols" showValue="0">
        <cfvo type="percent" val="0"/>
        <cfvo type="num" val="1"/>
        <cfvo type="num" val="2"/>
      </iconSet>
    </cfRule>
  </conditionalFormatting>
  <conditionalFormatting sqref="C8">
    <cfRule type="iconSet" priority="77">
      <iconSet iconSet="5Rating" showValue="0">
        <cfvo type="percent" val="0"/>
        <cfvo type="num" val="1"/>
        <cfvo type="num" val="2"/>
        <cfvo type="num" val="3"/>
        <cfvo type="num" val="4"/>
      </iconSet>
    </cfRule>
  </conditionalFormatting>
  <conditionalFormatting sqref="B8">
    <cfRule type="iconSet" priority="78">
      <iconSet iconSet="3Symbols" showValue="0">
        <cfvo type="percent" val="0"/>
        <cfvo type="num" val="1"/>
        <cfvo type="num" val="2"/>
      </iconSet>
    </cfRule>
  </conditionalFormatting>
  <conditionalFormatting sqref="C9">
    <cfRule type="iconSet" priority="75">
      <iconSet iconSet="5Rating" showValue="0">
        <cfvo type="percent" val="0"/>
        <cfvo type="num" val="1"/>
        <cfvo type="num" val="2"/>
        <cfvo type="num" val="3"/>
        <cfvo type="num" val="4"/>
      </iconSet>
    </cfRule>
  </conditionalFormatting>
  <conditionalFormatting sqref="B9">
    <cfRule type="iconSet" priority="76">
      <iconSet iconSet="3Symbols" showValue="0">
        <cfvo type="percent" val="0"/>
        <cfvo type="num" val="1"/>
        <cfvo type="num" val="2"/>
      </iconSet>
    </cfRule>
  </conditionalFormatting>
  <conditionalFormatting sqref="C18">
    <cfRule type="iconSet" priority="73">
      <iconSet iconSet="5Rating" showValue="0">
        <cfvo type="percent" val="0"/>
        <cfvo type="num" val="1"/>
        <cfvo type="num" val="2"/>
        <cfvo type="num" val="3"/>
        <cfvo type="num" val="4"/>
      </iconSet>
    </cfRule>
  </conditionalFormatting>
  <conditionalFormatting sqref="B18">
    <cfRule type="iconSet" priority="74">
      <iconSet iconSet="3Symbols" showValue="0">
        <cfvo type="percent" val="0"/>
        <cfvo type="num" val="1"/>
        <cfvo type="num" val="2"/>
      </iconSet>
    </cfRule>
  </conditionalFormatting>
  <conditionalFormatting sqref="C19">
    <cfRule type="iconSet" priority="71">
      <iconSet iconSet="5Rating" showValue="0">
        <cfvo type="percent" val="0"/>
        <cfvo type="num" val="1"/>
        <cfvo type="num" val="2"/>
        <cfvo type="num" val="3"/>
        <cfvo type="num" val="4"/>
      </iconSet>
    </cfRule>
  </conditionalFormatting>
  <conditionalFormatting sqref="B19">
    <cfRule type="iconSet" priority="72">
      <iconSet iconSet="3Symbols" showValue="0">
        <cfvo type="percent" val="0"/>
        <cfvo type="num" val="1"/>
        <cfvo type="num" val="2"/>
      </iconSet>
    </cfRule>
  </conditionalFormatting>
  <conditionalFormatting sqref="C20">
    <cfRule type="iconSet" priority="69">
      <iconSet iconSet="5Rating" showValue="0">
        <cfvo type="percent" val="0"/>
        <cfvo type="num" val="1"/>
        <cfvo type="num" val="2"/>
        <cfvo type="num" val="3"/>
        <cfvo type="num" val="4"/>
      </iconSet>
    </cfRule>
  </conditionalFormatting>
  <conditionalFormatting sqref="B20">
    <cfRule type="iconSet" priority="70">
      <iconSet iconSet="3Symbols" showValue="0">
        <cfvo type="percent" val="0"/>
        <cfvo type="num" val="1"/>
        <cfvo type="num" val="2"/>
      </iconSet>
    </cfRule>
  </conditionalFormatting>
  <conditionalFormatting sqref="C21">
    <cfRule type="iconSet" priority="67">
      <iconSet iconSet="5Rating" showValue="0">
        <cfvo type="percent" val="0"/>
        <cfvo type="num" val="1"/>
        <cfvo type="num" val="2"/>
        <cfvo type="num" val="3"/>
        <cfvo type="num" val="4"/>
      </iconSet>
    </cfRule>
  </conditionalFormatting>
  <conditionalFormatting sqref="B21">
    <cfRule type="iconSet" priority="68">
      <iconSet iconSet="3Symbols" showValue="0">
        <cfvo type="percent" val="0"/>
        <cfvo type="num" val="1"/>
        <cfvo type="num" val="2"/>
      </iconSet>
    </cfRule>
  </conditionalFormatting>
  <conditionalFormatting sqref="C26">
    <cfRule type="iconSet" priority="65">
      <iconSet iconSet="5Rating" showValue="0">
        <cfvo type="percent" val="0"/>
        <cfvo type="num" val="1"/>
        <cfvo type="num" val="2"/>
        <cfvo type="num" val="3"/>
        <cfvo type="num" val="4"/>
      </iconSet>
    </cfRule>
  </conditionalFormatting>
  <conditionalFormatting sqref="B26">
    <cfRule type="iconSet" priority="66">
      <iconSet iconSet="3Symbols" showValue="0">
        <cfvo type="percent" val="0"/>
        <cfvo type="num" val="1"/>
        <cfvo type="num" val="2"/>
      </iconSet>
    </cfRule>
  </conditionalFormatting>
  <conditionalFormatting sqref="C27">
    <cfRule type="iconSet" priority="63">
      <iconSet iconSet="5Rating" showValue="0">
        <cfvo type="percent" val="0"/>
        <cfvo type="num" val="1"/>
        <cfvo type="num" val="2"/>
        <cfvo type="num" val="3"/>
        <cfvo type="num" val="4"/>
      </iconSet>
    </cfRule>
  </conditionalFormatting>
  <conditionalFormatting sqref="B27">
    <cfRule type="iconSet" priority="64">
      <iconSet iconSet="3Symbols" showValue="0">
        <cfvo type="percent" val="0"/>
        <cfvo type="num" val="1"/>
        <cfvo type="num" val="2"/>
      </iconSet>
    </cfRule>
  </conditionalFormatting>
  <conditionalFormatting sqref="C28">
    <cfRule type="iconSet" priority="61">
      <iconSet iconSet="5Rating" showValue="0">
        <cfvo type="percent" val="0"/>
        <cfvo type="num" val="1"/>
        <cfvo type="num" val="2"/>
        <cfvo type="num" val="3"/>
        <cfvo type="num" val="4"/>
      </iconSet>
    </cfRule>
  </conditionalFormatting>
  <conditionalFormatting sqref="B28">
    <cfRule type="iconSet" priority="62">
      <iconSet iconSet="3Symbols" showValue="0">
        <cfvo type="percent" val="0"/>
        <cfvo type="num" val="1"/>
        <cfvo type="num" val="2"/>
      </iconSet>
    </cfRule>
  </conditionalFormatting>
  <conditionalFormatting sqref="C29">
    <cfRule type="iconSet" priority="59">
      <iconSet iconSet="5Rating" showValue="0">
        <cfvo type="percent" val="0"/>
        <cfvo type="num" val="1"/>
        <cfvo type="num" val="2"/>
        <cfvo type="num" val="3"/>
        <cfvo type="num" val="4"/>
      </iconSet>
    </cfRule>
  </conditionalFormatting>
  <conditionalFormatting sqref="B29">
    <cfRule type="iconSet" priority="60">
      <iconSet iconSet="3Symbols" showValue="0">
        <cfvo type="percent" val="0"/>
        <cfvo type="num" val="1"/>
        <cfvo type="num" val="2"/>
      </iconSet>
    </cfRule>
  </conditionalFormatting>
  <conditionalFormatting sqref="C30">
    <cfRule type="iconSet" priority="57">
      <iconSet iconSet="5Rating" showValue="0">
        <cfvo type="percent" val="0"/>
        <cfvo type="num" val="1"/>
        <cfvo type="num" val="2"/>
        <cfvo type="num" val="3"/>
        <cfvo type="num" val="4"/>
      </iconSet>
    </cfRule>
  </conditionalFormatting>
  <conditionalFormatting sqref="B30">
    <cfRule type="iconSet" priority="58">
      <iconSet iconSet="3Symbols" showValue="0">
        <cfvo type="percent" val="0"/>
        <cfvo type="num" val="1"/>
        <cfvo type="num" val="2"/>
      </iconSet>
    </cfRule>
  </conditionalFormatting>
  <conditionalFormatting sqref="C31">
    <cfRule type="iconSet" priority="55">
      <iconSet iconSet="5Rating" showValue="0">
        <cfvo type="percent" val="0"/>
        <cfvo type="num" val="1"/>
        <cfvo type="num" val="2"/>
        <cfvo type="num" val="3"/>
        <cfvo type="num" val="4"/>
      </iconSet>
    </cfRule>
  </conditionalFormatting>
  <conditionalFormatting sqref="B31">
    <cfRule type="iconSet" priority="56">
      <iconSet iconSet="3Symbols" showValue="0">
        <cfvo type="percent" val="0"/>
        <cfvo type="num" val="1"/>
        <cfvo type="num" val="2"/>
      </iconSet>
    </cfRule>
  </conditionalFormatting>
  <conditionalFormatting sqref="C32">
    <cfRule type="iconSet" priority="53">
      <iconSet iconSet="5Rating" showValue="0">
        <cfvo type="percent" val="0"/>
        <cfvo type="num" val="1"/>
        <cfvo type="num" val="2"/>
        <cfvo type="num" val="3"/>
        <cfvo type="num" val="4"/>
      </iconSet>
    </cfRule>
  </conditionalFormatting>
  <conditionalFormatting sqref="B32">
    <cfRule type="iconSet" priority="54">
      <iconSet iconSet="3Symbols" showValue="0">
        <cfvo type="percent" val="0"/>
        <cfvo type="num" val="1"/>
        <cfvo type="num" val="2"/>
      </iconSet>
    </cfRule>
  </conditionalFormatting>
  <conditionalFormatting sqref="C33">
    <cfRule type="iconSet" priority="51">
      <iconSet iconSet="5Rating" showValue="0">
        <cfvo type="percent" val="0"/>
        <cfvo type="num" val="1"/>
        <cfvo type="num" val="2"/>
        <cfvo type="num" val="3"/>
        <cfvo type="num" val="4"/>
      </iconSet>
    </cfRule>
  </conditionalFormatting>
  <conditionalFormatting sqref="B33">
    <cfRule type="iconSet" priority="52">
      <iconSet iconSet="3Symbols" showValue="0">
        <cfvo type="percent" val="0"/>
        <cfvo type="num" val="1"/>
        <cfvo type="num" val="2"/>
      </iconSet>
    </cfRule>
  </conditionalFormatting>
  <conditionalFormatting sqref="C34">
    <cfRule type="iconSet" priority="49">
      <iconSet iconSet="5Rating" showValue="0">
        <cfvo type="percent" val="0"/>
        <cfvo type="num" val="1"/>
        <cfvo type="num" val="2"/>
        <cfvo type="num" val="3"/>
        <cfvo type="num" val="4"/>
      </iconSet>
    </cfRule>
  </conditionalFormatting>
  <conditionalFormatting sqref="B34">
    <cfRule type="iconSet" priority="50">
      <iconSet iconSet="3Symbols" showValue="0">
        <cfvo type="percent" val="0"/>
        <cfvo type="num" val="1"/>
        <cfvo type="num" val="2"/>
      </iconSet>
    </cfRule>
  </conditionalFormatting>
  <conditionalFormatting sqref="C25">
    <cfRule type="iconSet" priority="932">
      <iconSet iconSet="5Rating" showValue="0">
        <cfvo type="percent" val="0"/>
        <cfvo type="num" val="1"/>
        <cfvo type="num" val="2"/>
        <cfvo type="num" val="3"/>
        <cfvo type="num" val="4"/>
      </iconSet>
    </cfRule>
  </conditionalFormatting>
  <conditionalFormatting sqref="C47">
    <cfRule type="iconSet" priority="47">
      <iconSet iconSet="5Rating" showValue="0">
        <cfvo type="percent" val="0"/>
        <cfvo type="num" val="1"/>
        <cfvo type="num" val="2"/>
        <cfvo type="num" val="3"/>
        <cfvo type="num" val="4"/>
      </iconSet>
    </cfRule>
  </conditionalFormatting>
  <conditionalFormatting sqref="B47">
    <cfRule type="iconSet" priority="48">
      <iconSet iconSet="3Symbols" showValue="0">
        <cfvo type="percent" val="0"/>
        <cfvo type="num" val="1"/>
        <cfvo type="num" val="2"/>
      </iconSet>
    </cfRule>
  </conditionalFormatting>
  <conditionalFormatting sqref="C48">
    <cfRule type="iconSet" priority="45">
      <iconSet iconSet="5Rating" showValue="0">
        <cfvo type="percent" val="0"/>
        <cfvo type="num" val="1"/>
        <cfvo type="num" val="2"/>
        <cfvo type="num" val="3"/>
        <cfvo type="num" val="4"/>
      </iconSet>
    </cfRule>
  </conditionalFormatting>
  <conditionalFormatting sqref="B48">
    <cfRule type="iconSet" priority="46">
      <iconSet iconSet="3Symbols" showValue="0">
        <cfvo type="percent" val="0"/>
        <cfvo type="num" val="1"/>
        <cfvo type="num" val="2"/>
      </iconSet>
    </cfRule>
  </conditionalFormatting>
  <conditionalFormatting sqref="C49">
    <cfRule type="iconSet" priority="43">
      <iconSet iconSet="5Rating" showValue="0">
        <cfvo type="percent" val="0"/>
        <cfvo type="num" val="1"/>
        <cfvo type="num" val="2"/>
        <cfvo type="num" val="3"/>
        <cfvo type="num" val="4"/>
      </iconSet>
    </cfRule>
  </conditionalFormatting>
  <conditionalFormatting sqref="B49">
    <cfRule type="iconSet" priority="44">
      <iconSet iconSet="3Symbols" showValue="0">
        <cfvo type="percent" val="0"/>
        <cfvo type="num" val="1"/>
        <cfvo type="num" val="2"/>
      </iconSet>
    </cfRule>
  </conditionalFormatting>
  <conditionalFormatting sqref="C58">
    <cfRule type="iconSet" priority="41">
      <iconSet iconSet="5Rating" showValue="0">
        <cfvo type="percent" val="0"/>
        <cfvo type="num" val="1"/>
        <cfvo type="num" val="2"/>
        <cfvo type="num" val="3"/>
        <cfvo type="num" val="4"/>
      </iconSet>
    </cfRule>
  </conditionalFormatting>
  <conditionalFormatting sqref="B58">
    <cfRule type="iconSet" priority="42">
      <iconSet iconSet="3Symbols" showValue="0">
        <cfvo type="percent" val="0"/>
        <cfvo type="num" val="1"/>
        <cfvo type="num" val="2"/>
      </iconSet>
    </cfRule>
  </conditionalFormatting>
  <conditionalFormatting sqref="C59">
    <cfRule type="iconSet" priority="39">
      <iconSet iconSet="5Rating" showValue="0">
        <cfvo type="percent" val="0"/>
        <cfvo type="num" val="1"/>
        <cfvo type="num" val="2"/>
        <cfvo type="num" val="3"/>
        <cfvo type="num" val="4"/>
      </iconSet>
    </cfRule>
  </conditionalFormatting>
  <conditionalFormatting sqref="B59">
    <cfRule type="iconSet" priority="40">
      <iconSet iconSet="3Symbols" showValue="0">
        <cfvo type="percent" val="0"/>
        <cfvo type="num" val="1"/>
        <cfvo type="num" val="2"/>
      </iconSet>
    </cfRule>
  </conditionalFormatting>
  <conditionalFormatting sqref="C60">
    <cfRule type="iconSet" priority="37">
      <iconSet iconSet="5Rating" showValue="0">
        <cfvo type="percent" val="0"/>
        <cfvo type="num" val="1"/>
        <cfvo type="num" val="2"/>
        <cfvo type="num" val="3"/>
        <cfvo type="num" val="4"/>
      </iconSet>
    </cfRule>
  </conditionalFormatting>
  <conditionalFormatting sqref="B60">
    <cfRule type="iconSet" priority="38">
      <iconSet iconSet="3Symbols" showValue="0">
        <cfvo type="percent" val="0"/>
        <cfvo type="num" val="1"/>
        <cfvo type="num" val="2"/>
      </iconSet>
    </cfRule>
  </conditionalFormatting>
  <conditionalFormatting sqref="B61">
    <cfRule type="iconSet" priority="35">
      <iconSet iconSet="3Symbols" showValue="0">
        <cfvo type="percent" val="0"/>
        <cfvo type="num" val="1"/>
        <cfvo type="num" val="2"/>
      </iconSet>
    </cfRule>
  </conditionalFormatting>
  <conditionalFormatting sqref="C61">
    <cfRule type="iconSet" priority="36">
      <iconSet iconSet="5Rating" showValue="0">
        <cfvo type="percent" val="0"/>
        <cfvo type="num" val="1"/>
        <cfvo type="num" val="2"/>
        <cfvo type="num" val="3"/>
        <cfvo type="num" val="4"/>
      </iconSet>
    </cfRule>
  </conditionalFormatting>
  <conditionalFormatting sqref="C56:C57 C62">
    <cfRule type="iconSet" priority="983">
      <iconSet iconSet="5Rating" showValue="0">
        <cfvo type="percent" val="0"/>
        <cfvo type="num" val="1"/>
        <cfvo type="num" val="2"/>
        <cfvo type="num" val="3"/>
        <cfvo type="num" val="4"/>
      </iconSet>
    </cfRule>
  </conditionalFormatting>
  <conditionalFormatting sqref="C73">
    <cfRule type="iconSet" priority="33">
      <iconSet iconSet="5Rating" showValue="0">
        <cfvo type="percent" val="0"/>
        <cfvo type="num" val="1"/>
        <cfvo type="num" val="2"/>
        <cfvo type="num" val="3"/>
        <cfvo type="num" val="4"/>
      </iconSet>
    </cfRule>
  </conditionalFormatting>
  <conditionalFormatting sqref="B73">
    <cfRule type="iconSet" priority="34">
      <iconSet iconSet="3Symbols" showValue="0">
        <cfvo type="percent" val="0"/>
        <cfvo type="num" val="1"/>
        <cfvo type="num" val="2"/>
      </iconSet>
    </cfRule>
  </conditionalFormatting>
  <conditionalFormatting sqref="C74">
    <cfRule type="iconSet" priority="31">
      <iconSet iconSet="5Rating" showValue="0">
        <cfvo type="percent" val="0"/>
        <cfvo type="num" val="1"/>
        <cfvo type="num" val="2"/>
        <cfvo type="num" val="3"/>
        <cfvo type="num" val="4"/>
      </iconSet>
    </cfRule>
  </conditionalFormatting>
  <conditionalFormatting sqref="B74">
    <cfRule type="iconSet" priority="32">
      <iconSet iconSet="3Symbols" showValue="0">
        <cfvo type="percent" val="0"/>
        <cfvo type="num" val="1"/>
        <cfvo type="num" val="2"/>
      </iconSet>
    </cfRule>
  </conditionalFormatting>
  <conditionalFormatting sqref="C75">
    <cfRule type="iconSet" priority="29">
      <iconSet iconSet="5Rating" showValue="0">
        <cfvo type="percent" val="0"/>
        <cfvo type="num" val="1"/>
        <cfvo type="num" val="2"/>
        <cfvo type="num" val="3"/>
        <cfvo type="num" val="4"/>
      </iconSet>
    </cfRule>
  </conditionalFormatting>
  <conditionalFormatting sqref="B75">
    <cfRule type="iconSet" priority="30">
      <iconSet iconSet="3Symbols" showValue="0">
        <cfvo type="percent" val="0"/>
        <cfvo type="num" val="1"/>
        <cfvo type="num" val="2"/>
      </iconSet>
    </cfRule>
  </conditionalFormatting>
  <conditionalFormatting sqref="C70:C72">
    <cfRule type="iconSet" priority="1009">
      <iconSet iconSet="5Rating" showValue="0">
        <cfvo type="percent" val="0"/>
        <cfvo type="num" val="1"/>
        <cfvo type="num" val="2"/>
        <cfvo type="num" val="3"/>
        <cfvo type="num" val="4"/>
      </iconSet>
    </cfRule>
  </conditionalFormatting>
  <conditionalFormatting sqref="C82">
    <cfRule type="iconSet" priority="27">
      <iconSet iconSet="5Rating" showValue="0">
        <cfvo type="percent" val="0"/>
        <cfvo type="num" val="1"/>
        <cfvo type="num" val="2"/>
        <cfvo type="num" val="3"/>
        <cfvo type="num" val="4"/>
      </iconSet>
    </cfRule>
  </conditionalFormatting>
  <conditionalFormatting sqref="B82">
    <cfRule type="iconSet" priority="28">
      <iconSet iconSet="3Symbols" showValue="0">
        <cfvo type="percent" val="0"/>
        <cfvo type="num" val="1"/>
        <cfvo type="num" val="2"/>
      </iconSet>
    </cfRule>
  </conditionalFormatting>
  <conditionalFormatting sqref="B82">
    <cfRule type="iconSet" priority="26">
      <iconSet iconSet="3Symbols" showValue="0">
        <cfvo type="percent" val="0"/>
        <cfvo type="num" val="1"/>
        <cfvo type="num" val="2"/>
      </iconSet>
    </cfRule>
  </conditionalFormatting>
  <conditionalFormatting sqref="C82">
    <cfRule type="iconSet" priority="25">
      <iconSet iconSet="5Rating" showValue="0">
        <cfvo type="percent" val="0"/>
        <cfvo type="num" val="1"/>
        <cfvo type="num" val="2"/>
        <cfvo type="num" val="3"/>
        <cfvo type="num" val="4"/>
      </iconSet>
    </cfRule>
  </conditionalFormatting>
  <conditionalFormatting sqref="C81">
    <cfRule type="iconSet" priority="23">
      <iconSet iconSet="5Rating" showValue="0">
        <cfvo type="percent" val="0"/>
        <cfvo type="num" val="1"/>
        <cfvo type="num" val="2"/>
        <cfvo type="num" val="3"/>
        <cfvo type="num" val="4"/>
      </iconSet>
    </cfRule>
  </conditionalFormatting>
  <conditionalFormatting sqref="B81">
    <cfRule type="iconSet" priority="24">
      <iconSet iconSet="3Symbols" showValue="0">
        <cfvo type="percent" val="0"/>
        <cfvo type="num" val="1"/>
        <cfvo type="num" val="2"/>
      </iconSet>
    </cfRule>
  </conditionalFormatting>
  <conditionalFormatting sqref="B81">
    <cfRule type="iconSet" priority="22">
      <iconSet iconSet="3Symbols" showValue="0">
        <cfvo type="percent" val="0"/>
        <cfvo type="num" val="1"/>
        <cfvo type="num" val="2"/>
      </iconSet>
    </cfRule>
  </conditionalFormatting>
  <conditionalFormatting sqref="C81">
    <cfRule type="iconSet" priority="21">
      <iconSet iconSet="5Rating" showValue="0">
        <cfvo type="percent" val="0"/>
        <cfvo type="num" val="1"/>
        <cfvo type="num" val="2"/>
        <cfvo type="num" val="3"/>
        <cfvo type="num" val="4"/>
      </iconSet>
    </cfRule>
  </conditionalFormatting>
  <conditionalFormatting sqref="C84">
    <cfRule type="iconSet" priority="19">
      <iconSet iconSet="5Rating" showValue="0">
        <cfvo type="percent" val="0"/>
        <cfvo type="num" val="1"/>
        <cfvo type="num" val="2"/>
        <cfvo type="num" val="3"/>
        <cfvo type="num" val="4"/>
      </iconSet>
    </cfRule>
  </conditionalFormatting>
  <conditionalFormatting sqref="B84">
    <cfRule type="iconSet" priority="20">
      <iconSet iconSet="3Symbols" showValue="0">
        <cfvo type="percent" val="0"/>
        <cfvo type="num" val="1"/>
        <cfvo type="num" val="2"/>
      </iconSet>
    </cfRule>
  </conditionalFormatting>
  <conditionalFormatting sqref="B84">
    <cfRule type="iconSet" priority="18">
      <iconSet iconSet="3Symbols" showValue="0">
        <cfvo type="percent" val="0"/>
        <cfvo type="num" val="1"/>
        <cfvo type="num" val="2"/>
      </iconSet>
    </cfRule>
  </conditionalFormatting>
  <conditionalFormatting sqref="C84">
    <cfRule type="iconSet" priority="17">
      <iconSet iconSet="5Rating" showValue="0">
        <cfvo type="percent" val="0"/>
        <cfvo type="num" val="1"/>
        <cfvo type="num" val="2"/>
        <cfvo type="num" val="3"/>
        <cfvo type="num" val="4"/>
      </iconSet>
    </cfRule>
  </conditionalFormatting>
  <conditionalFormatting sqref="C83">
    <cfRule type="iconSet" priority="15">
      <iconSet iconSet="5Rating" showValue="0">
        <cfvo type="percent" val="0"/>
        <cfvo type="num" val="1"/>
        <cfvo type="num" val="2"/>
        <cfvo type="num" val="3"/>
        <cfvo type="num" val="4"/>
      </iconSet>
    </cfRule>
  </conditionalFormatting>
  <conditionalFormatting sqref="B83">
    <cfRule type="iconSet" priority="16">
      <iconSet iconSet="3Symbols" showValue="0">
        <cfvo type="percent" val="0"/>
        <cfvo type="num" val="1"/>
        <cfvo type="num" val="2"/>
      </iconSet>
    </cfRule>
  </conditionalFormatting>
  <conditionalFormatting sqref="B83">
    <cfRule type="iconSet" priority="14">
      <iconSet iconSet="3Symbols" showValue="0">
        <cfvo type="percent" val="0"/>
        <cfvo type="num" val="1"/>
        <cfvo type="num" val="2"/>
      </iconSet>
    </cfRule>
  </conditionalFormatting>
  <conditionalFormatting sqref="C83">
    <cfRule type="iconSet" priority="13">
      <iconSet iconSet="5Rating" showValue="0">
        <cfvo type="percent" val="0"/>
        <cfvo type="num" val="1"/>
        <cfvo type="num" val="2"/>
        <cfvo type="num" val="3"/>
        <cfvo type="num" val="4"/>
      </iconSet>
    </cfRule>
  </conditionalFormatting>
  <conditionalFormatting sqref="C86">
    <cfRule type="iconSet" priority="11">
      <iconSet iconSet="5Rating" showValue="0">
        <cfvo type="percent" val="0"/>
        <cfvo type="num" val="1"/>
        <cfvo type="num" val="2"/>
        <cfvo type="num" val="3"/>
        <cfvo type="num" val="4"/>
      </iconSet>
    </cfRule>
  </conditionalFormatting>
  <conditionalFormatting sqref="B86">
    <cfRule type="iconSet" priority="12">
      <iconSet iconSet="3Symbols" showValue="0">
        <cfvo type="percent" val="0"/>
        <cfvo type="num" val="1"/>
        <cfvo type="num" val="2"/>
      </iconSet>
    </cfRule>
  </conditionalFormatting>
  <conditionalFormatting sqref="B86">
    <cfRule type="iconSet" priority="10">
      <iconSet iconSet="3Symbols" showValue="0">
        <cfvo type="percent" val="0"/>
        <cfvo type="num" val="1"/>
        <cfvo type="num" val="2"/>
      </iconSet>
    </cfRule>
  </conditionalFormatting>
  <conditionalFormatting sqref="C86">
    <cfRule type="iconSet" priority="9">
      <iconSet iconSet="5Rating" showValue="0">
        <cfvo type="percent" val="0"/>
        <cfvo type="num" val="1"/>
        <cfvo type="num" val="2"/>
        <cfvo type="num" val="3"/>
        <cfvo type="num" val="4"/>
      </iconSet>
    </cfRule>
  </conditionalFormatting>
  <conditionalFormatting sqref="C85">
    <cfRule type="iconSet" priority="7">
      <iconSet iconSet="5Rating" showValue="0">
        <cfvo type="percent" val="0"/>
        <cfvo type="num" val="1"/>
        <cfvo type="num" val="2"/>
        <cfvo type="num" val="3"/>
        <cfvo type="num" val="4"/>
      </iconSet>
    </cfRule>
  </conditionalFormatting>
  <conditionalFormatting sqref="B85">
    <cfRule type="iconSet" priority="8">
      <iconSet iconSet="3Symbols" showValue="0">
        <cfvo type="percent" val="0"/>
        <cfvo type="num" val="1"/>
        <cfvo type="num" val="2"/>
      </iconSet>
    </cfRule>
  </conditionalFormatting>
  <conditionalFormatting sqref="B85">
    <cfRule type="iconSet" priority="6">
      <iconSet iconSet="3Symbols" showValue="0">
        <cfvo type="percent" val="0"/>
        <cfvo type="num" val="1"/>
        <cfvo type="num" val="2"/>
      </iconSet>
    </cfRule>
  </conditionalFormatting>
  <conditionalFormatting sqref="C85">
    <cfRule type="iconSet" priority="5">
      <iconSet iconSet="5Rating" showValue="0">
        <cfvo type="percent" val="0"/>
        <cfvo type="num" val="1"/>
        <cfvo type="num" val="2"/>
        <cfvo type="num" val="3"/>
        <cfvo type="num" val="4"/>
      </iconSet>
    </cfRule>
  </conditionalFormatting>
  <conditionalFormatting sqref="C80">
    <cfRule type="iconSet" priority="1095">
      <iconSet iconSet="5Rating" showValue="0">
        <cfvo type="percent" val="0"/>
        <cfvo type="num" val="1"/>
        <cfvo type="num" val="2"/>
        <cfvo type="num" val="3"/>
        <cfvo type="num" val="4"/>
      </iconSet>
    </cfRule>
  </conditionalFormatting>
  <conditionalFormatting sqref="B50">
    <cfRule type="iconSet" priority="3">
      <iconSet iconSet="3Symbols" showValue="0">
        <cfvo type="percent" val="0"/>
        <cfvo type="num" val="1"/>
        <cfvo type="num" val="2"/>
      </iconSet>
    </cfRule>
  </conditionalFormatting>
  <conditionalFormatting sqref="C50">
    <cfRule type="iconSet" priority="4">
      <iconSet iconSet="5Rating" showValue="0">
        <cfvo type="percent" val="0"/>
        <cfvo type="num" val="1"/>
        <cfvo type="num" val="2"/>
        <cfvo type="num" val="3"/>
        <cfvo type="num" val="4"/>
      </iconSet>
    </cfRule>
  </conditionalFormatting>
  <conditionalFormatting sqref="B51">
    <cfRule type="iconSet" priority="1">
      <iconSet iconSet="3Symbols" showValue="0">
        <cfvo type="percent" val="0"/>
        <cfvo type="num" val="1"/>
        <cfvo type="num" val="2"/>
      </iconSet>
    </cfRule>
  </conditionalFormatting>
  <conditionalFormatting sqref="C51">
    <cfRule type="iconSet" priority="2">
      <iconSet iconSet="5Rating" showValue="0">
        <cfvo type="percent" val="0"/>
        <cfvo type="num" val="1"/>
        <cfvo type="num" val="2"/>
        <cfvo type="num" val="3"/>
        <cfvo type="num" val="4"/>
      </iconSet>
    </cfRule>
  </conditionalFormatting>
  <conditionalFormatting sqref="B46 B52:B53">
    <cfRule type="iconSet" priority="1379">
      <iconSet iconSet="3Symbols" showValue="0">
        <cfvo type="percent" val="0"/>
        <cfvo type="num" val="1"/>
        <cfvo type="num" val="2"/>
      </iconSet>
    </cfRule>
  </conditionalFormatting>
  <conditionalFormatting sqref="C46 C52">
    <cfRule type="iconSet" priority="1382">
      <iconSet iconSet="5Rating" showValue="0">
        <cfvo type="percent" val="0"/>
        <cfvo type="num" val="1"/>
        <cfvo type="num" val="2"/>
        <cfvo type="num" val="3"/>
        <cfvo type="num" val="4"/>
      </iconSet>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33D6A-6E96-4D73-9C4F-70F559792815}">
  <sheetPr>
    <tabColor rgb="FFFFC000"/>
  </sheetPr>
  <dimension ref="A1:K148"/>
  <sheetViews>
    <sheetView showGridLines="0" zoomScaleNormal="100" workbookViewId="0">
      <selection activeCell="B3" sqref="B3:E3"/>
    </sheetView>
  </sheetViews>
  <sheetFormatPr defaultColWidth="0" defaultRowHeight="14.4" zeroHeight="1" x14ac:dyDescent="0.3"/>
  <cols>
    <col min="1" max="1" width="3.109375" style="1" customWidth="1"/>
    <col min="2" max="2" width="13.6640625" style="4" customWidth="1"/>
    <col min="3" max="3" width="12.109375" style="4" customWidth="1"/>
    <col min="4" max="4" width="9.109375" style="1" customWidth="1"/>
    <col min="5" max="5" width="124.44140625" style="7" customWidth="1"/>
    <col min="6" max="6" width="9.109375" style="1" customWidth="1"/>
    <col min="7" max="11" width="0" style="1" hidden="1" customWidth="1"/>
    <col min="12" max="16384" width="9.109375" style="1" hidden="1"/>
  </cols>
  <sheetData>
    <row r="1" spans="2:11" x14ac:dyDescent="0.3"/>
    <row r="2" spans="2:11" s="5" customFormat="1" ht="28.2" x14ac:dyDescent="0.4">
      <c r="B2" s="187" t="str">
        <f>"Unit 4 - Computer systems tracker for "&amp;'My Progress'!E4</f>
        <v>Unit 4 - Computer systems tracker for Enter Name Here</v>
      </c>
      <c r="C2" s="187"/>
      <c r="D2" s="187"/>
      <c r="E2" s="187"/>
    </row>
    <row r="3" spans="2:11" s="3" customFormat="1" ht="78" customHeight="1" x14ac:dyDescent="0.3">
      <c r="B3" s="173" t="s">
        <v>123</v>
      </c>
      <c r="C3" s="173"/>
      <c r="D3" s="173"/>
      <c r="E3" s="173"/>
    </row>
    <row r="4" spans="2:11" s="3" customFormat="1" ht="15" thickBot="1" x14ac:dyDescent="0.35">
      <c r="E4" s="6"/>
      <c r="F4" s="6"/>
      <c r="G4" s="6"/>
      <c r="H4" s="6"/>
      <c r="I4" s="6"/>
      <c r="J4" s="6"/>
      <c r="K4" s="6"/>
    </row>
    <row r="5" spans="2:11" ht="18.600000000000001" thickBot="1" x14ac:dyDescent="0.35">
      <c r="B5" s="66" t="s">
        <v>50</v>
      </c>
      <c r="C5" s="67" t="s">
        <v>51</v>
      </c>
      <c r="D5" s="213" t="s">
        <v>124</v>
      </c>
      <c r="E5" s="214"/>
    </row>
    <row r="6" spans="2:11" ht="19.8" x14ac:dyDescent="0.3">
      <c r="B6" s="15">
        <v>0</v>
      </c>
      <c r="C6" s="12">
        <v>0</v>
      </c>
      <c r="D6" s="183" t="s">
        <v>125</v>
      </c>
      <c r="E6" s="184"/>
    </row>
    <row r="7" spans="2:11" ht="19.8" x14ac:dyDescent="0.3">
      <c r="B7" s="180" t="s">
        <v>59</v>
      </c>
      <c r="C7" s="181"/>
      <c r="D7" s="181"/>
      <c r="E7" s="182"/>
    </row>
    <row r="8" spans="2:11" ht="99.9" customHeight="1" thickBot="1" x14ac:dyDescent="0.35">
      <c r="B8" s="170"/>
      <c r="C8" s="171"/>
      <c r="D8" s="171"/>
      <c r="E8" s="172"/>
    </row>
    <row r="9" spans="2:11" ht="15" thickBot="1" x14ac:dyDescent="0.35">
      <c r="D9" s="2"/>
    </row>
    <row r="10" spans="2:11" ht="18.600000000000001" thickBot="1" x14ac:dyDescent="0.35">
      <c r="B10" s="66" t="s">
        <v>50</v>
      </c>
      <c r="C10" s="67" t="s">
        <v>51</v>
      </c>
      <c r="D10" s="213" t="s">
        <v>126</v>
      </c>
      <c r="E10" s="214"/>
    </row>
    <row r="11" spans="2:11" ht="19.8" x14ac:dyDescent="0.3">
      <c r="B11" s="15">
        <v>0</v>
      </c>
      <c r="C11" s="12">
        <v>0</v>
      </c>
      <c r="D11" s="203" t="s">
        <v>278</v>
      </c>
      <c r="E11" s="184"/>
    </row>
    <row r="12" spans="2:11" ht="19.8" x14ac:dyDescent="0.3">
      <c r="B12" s="15">
        <v>0</v>
      </c>
      <c r="C12" s="12">
        <v>0</v>
      </c>
      <c r="D12" s="142"/>
      <c r="E12" s="143" t="s">
        <v>224</v>
      </c>
    </row>
    <row r="13" spans="2:11" ht="19.8" x14ac:dyDescent="0.3">
      <c r="B13" s="15">
        <v>0</v>
      </c>
      <c r="C13" s="12">
        <v>0</v>
      </c>
      <c r="D13" s="142"/>
      <c r="E13" s="143" t="s">
        <v>225</v>
      </c>
    </row>
    <row r="14" spans="2:11" ht="19.8" x14ac:dyDescent="0.3">
      <c r="B14" s="15">
        <v>0</v>
      </c>
      <c r="C14" s="12">
        <v>0</v>
      </c>
      <c r="D14" s="142"/>
      <c r="E14" s="143" t="s">
        <v>226</v>
      </c>
    </row>
    <row r="15" spans="2:11" ht="19.8" x14ac:dyDescent="0.3">
      <c r="B15" s="15">
        <v>0</v>
      </c>
      <c r="C15" s="12">
        <v>0</v>
      </c>
      <c r="D15" s="142"/>
      <c r="E15" s="143" t="s">
        <v>279</v>
      </c>
    </row>
    <row r="16" spans="2:11" ht="19.8" x14ac:dyDescent="0.3">
      <c r="B16" s="15">
        <v>0</v>
      </c>
      <c r="C16" s="12">
        <v>0</v>
      </c>
      <c r="D16" s="207" t="s">
        <v>282</v>
      </c>
      <c r="E16" s="208"/>
    </row>
    <row r="17" spans="2:5" ht="19.8" x14ac:dyDescent="0.3">
      <c r="B17" s="15">
        <v>0</v>
      </c>
      <c r="C17" s="12">
        <v>0</v>
      </c>
      <c r="D17" s="207" t="s">
        <v>283</v>
      </c>
      <c r="E17" s="208"/>
    </row>
    <row r="18" spans="2:5" ht="19.8" x14ac:dyDescent="0.3">
      <c r="B18" s="15">
        <v>0</v>
      </c>
      <c r="C18" s="12">
        <v>0</v>
      </c>
      <c r="D18" s="207" t="s">
        <v>284</v>
      </c>
      <c r="E18" s="208"/>
    </row>
    <row r="19" spans="2:5" ht="22.8" customHeight="1" x14ac:dyDescent="0.3">
      <c r="B19" s="11">
        <v>0</v>
      </c>
      <c r="C19" s="8">
        <v>0</v>
      </c>
      <c r="D19" s="185" t="s">
        <v>151</v>
      </c>
      <c r="E19" s="186"/>
    </row>
    <row r="20" spans="2:5" ht="19.8" x14ac:dyDescent="0.3">
      <c r="B20" s="15">
        <v>0</v>
      </c>
      <c r="C20" s="12">
        <v>0</v>
      </c>
      <c r="D20" s="207" t="s">
        <v>280</v>
      </c>
      <c r="E20" s="208"/>
    </row>
    <row r="21" spans="2:5" ht="19.8" x14ac:dyDescent="0.3">
      <c r="B21" s="15">
        <v>0</v>
      </c>
      <c r="C21" s="12">
        <v>0</v>
      </c>
      <c r="D21" s="207" t="s">
        <v>281</v>
      </c>
      <c r="E21" s="208"/>
    </row>
    <row r="22" spans="2:5" ht="19.8" x14ac:dyDescent="0.3">
      <c r="B22" s="180" t="s">
        <v>59</v>
      </c>
      <c r="C22" s="181"/>
      <c r="D22" s="181"/>
      <c r="E22" s="182"/>
    </row>
    <row r="23" spans="2:5" ht="99.9" customHeight="1" thickBot="1" x14ac:dyDescent="0.35">
      <c r="B23" s="170"/>
      <c r="C23" s="171"/>
      <c r="D23" s="171"/>
      <c r="E23" s="172"/>
    </row>
    <row r="24" spans="2:5" ht="15" thickBot="1" x14ac:dyDescent="0.35"/>
    <row r="25" spans="2:5" ht="18.600000000000001" thickBot="1" x14ac:dyDescent="0.35">
      <c r="B25" s="66" t="s">
        <v>50</v>
      </c>
      <c r="C25" s="67" t="s">
        <v>51</v>
      </c>
      <c r="D25" s="213" t="s">
        <v>127</v>
      </c>
      <c r="E25" s="214"/>
    </row>
    <row r="26" spans="2:5" ht="19.8" x14ac:dyDescent="0.3">
      <c r="B26" s="15">
        <v>0</v>
      </c>
      <c r="C26" s="12">
        <v>0</v>
      </c>
      <c r="D26" s="203" t="s">
        <v>285</v>
      </c>
      <c r="E26" s="184"/>
    </row>
    <row r="27" spans="2:5" ht="19.8" x14ac:dyDescent="0.3">
      <c r="B27" s="15">
        <v>0</v>
      </c>
      <c r="C27" s="12">
        <v>0</v>
      </c>
      <c r="D27" s="142"/>
      <c r="E27" s="143" t="s">
        <v>286</v>
      </c>
    </row>
    <row r="28" spans="2:5" ht="19.8" x14ac:dyDescent="0.3">
      <c r="B28" s="15">
        <v>0</v>
      </c>
      <c r="C28" s="12">
        <v>0</v>
      </c>
      <c r="D28" s="142"/>
      <c r="E28" s="143" t="s">
        <v>287</v>
      </c>
    </row>
    <row r="29" spans="2:5" ht="19.8" x14ac:dyDescent="0.3">
      <c r="B29" s="15">
        <v>0</v>
      </c>
      <c r="C29" s="12">
        <v>0</v>
      </c>
      <c r="D29" s="185" t="s">
        <v>288</v>
      </c>
      <c r="E29" s="215"/>
    </row>
    <row r="30" spans="2:5" ht="19.8" x14ac:dyDescent="0.3">
      <c r="B30" s="15">
        <v>0</v>
      </c>
      <c r="C30" s="12">
        <v>0</v>
      </c>
      <c r="D30" s="185" t="s">
        <v>289</v>
      </c>
      <c r="E30" s="215"/>
    </row>
    <row r="31" spans="2:5" ht="19.8" x14ac:dyDescent="0.3">
      <c r="B31" s="15">
        <v>0</v>
      </c>
      <c r="C31" s="12">
        <v>0</v>
      </c>
      <c r="D31" s="203" t="s">
        <v>290</v>
      </c>
      <c r="E31" s="184"/>
    </row>
    <row r="32" spans="2:5" ht="19.8" x14ac:dyDescent="0.3">
      <c r="B32" s="15">
        <v>0</v>
      </c>
      <c r="C32" s="12">
        <v>0</v>
      </c>
      <c r="D32" s="142"/>
      <c r="E32" s="143" t="s">
        <v>291</v>
      </c>
    </row>
    <row r="33" spans="2:5" ht="19.8" x14ac:dyDescent="0.3">
      <c r="B33" s="15">
        <v>0</v>
      </c>
      <c r="C33" s="12">
        <v>0</v>
      </c>
      <c r="D33" s="142"/>
      <c r="E33" s="143" t="s">
        <v>292</v>
      </c>
    </row>
    <row r="34" spans="2:5" ht="19.8" x14ac:dyDescent="0.3">
      <c r="B34" s="15">
        <v>0</v>
      </c>
      <c r="C34" s="12">
        <v>0</v>
      </c>
      <c r="D34" s="142"/>
      <c r="E34" s="143" t="s">
        <v>293</v>
      </c>
    </row>
    <row r="35" spans="2:5" ht="19.8" x14ac:dyDescent="0.3">
      <c r="B35" s="15">
        <v>0</v>
      </c>
      <c r="C35" s="12">
        <v>0</v>
      </c>
      <c r="D35" s="142"/>
      <c r="E35" s="143" t="s">
        <v>294</v>
      </c>
    </row>
    <row r="36" spans="2:5" ht="19.8" x14ac:dyDescent="0.3">
      <c r="B36" s="15">
        <v>0</v>
      </c>
      <c r="C36" s="12">
        <v>0</v>
      </c>
      <c r="D36" s="142"/>
      <c r="E36" s="143" t="s">
        <v>295</v>
      </c>
    </row>
    <row r="37" spans="2:5" ht="19.8" x14ac:dyDescent="0.3">
      <c r="B37" s="180" t="s">
        <v>59</v>
      </c>
      <c r="C37" s="181"/>
      <c r="D37" s="181"/>
      <c r="E37" s="182"/>
    </row>
    <row r="38" spans="2:5" ht="99.9" customHeight="1" thickBot="1" x14ac:dyDescent="0.35">
      <c r="B38" s="170"/>
      <c r="C38" s="171"/>
      <c r="D38" s="171"/>
      <c r="E38" s="172"/>
    </row>
    <row r="39" spans="2:5" ht="15" thickBot="1" x14ac:dyDescent="0.35"/>
    <row r="40" spans="2:5" ht="18.600000000000001" thickBot="1" x14ac:dyDescent="0.35">
      <c r="B40" s="66" t="s">
        <v>50</v>
      </c>
      <c r="C40" s="67" t="s">
        <v>51</v>
      </c>
      <c r="D40" s="213" t="s">
        <v>152</v>
      </c>
      <c r="E40" s="214"/>
    </row>
    <row r="41" spans="2:5" ht="19.8" x14ac:dyDescent="0.3">
      <c r="B41" s="15">
        <v>0</v>
      </c>
      <c r="C41" s="12">
        <v>0</v>
      </c>
      <c r="D41" s="203" t="s">
        <v>296</v>
      </c>
      <c r="E41" s="184"/>
    </row>
    <row r="42" spans="2:5" ht="19.8" x14ac:dyDescent="0.3">
      <c r="B42" s="15">
        <v>0</v>
      </c>
      <c r="C42" s="12">
        <v>0</v>
      </c>
      <c r="D42" s="142"/>
      <c r="E42" s="143" t="s">
        <v>298</v>
      </c>
    </row>
    <row r="43" spans="2:5" ht="19.8" x14ac:dyDescent="0.3">
      <c r="B43" s="15">
        <v>0</v>
      </c>
      <c r="C43" s="12">
        <v>0</v>
      </c>
      <c r="D43" s="142"/>
      <c r="E43" s="143" t="s">
        <v>297</v>
      </c>
    </row>
    <row r="44" spans="2:5" ht="18.75" customHeight="1" x14ac:dyDescent="0.3">
      <c r="B44" s="11">
        <v>0</v>
      </c>
      <c r="C44" s="8">
        <v>0</v>
      </c>
      <c r="D44" s="178" t="s">
        <v>299</v>
      </c>
      <c r="E44" s="179"/>
    </row>
    <row r="45" spans="2:5" ht="18.75" customHeight="1" x14ac:dyDescent="0.3">
      <c r="B45" s="11">
        <v>0</v>
      </c>
      <c r="C45" s="8">
        <v>0</v>
      </c>
      <c r="D45" s="178" t="s">
        <v>97</v>
      </c>
      <c r="E45" s="179"/>
    </row>
    <row r="46" spans="2:5" ht="18.75" customHeight="1" x14ac:dyDescent="0.3">
      <c r="B46" s="11">
        <v>0</v>
      </c>
      <c r="C46" s="8">
        <v>0</v>
      </c>
      <c r="D46" s="178" t="s">
        <v>300</v>
      </c>
      <c r="E46" s="179"/>
    </row>
    <row r="47" spans="2:5" ht="18.75" customHeight="1" x14ac:dyDescent="0.3">
      <c r="B47" s="11">
        <v>0</v>
      </c>
      <c r="C47" s="8">
        <v>0</v>
      </c>
      <c r="D47" s="178" t="s">
        <v>301</v>
      </c>
      <c r="E47" s="179"/>
    </row>
    <row r="48" spans="2:5" ht="18.75" customHeight="1" x14ac:dyDescent="0.3">
      <c r="B48" s="11">
        <v>0</v>
      </c>
      <c r="C48" s="8">
        <v>0</v>
      </c>
      <c r="D48" s="178" t="s">
        <v>98</v>
      </c>
      <c r="E48" s="179"/>
    </row>
    <row r="49" spans="2:5" ht="19.8" x14ac:dyDescent="0.3">
      <c r="B49" s="15">
        <v>0</v>
      </c>
      <c r="C49" s="12">
        <v>0</v>
      </c>
      <c r="D49" s="203" t="s">
        <v>302</v>
      </c>
      <c r="E49" s="184"/>
    </row>
    <row r="50" spans="2:5" ht="19.8" x14ac:dyDescent="0.3">
      <c r="B50" s="15">
        <v>0</v>
      </c>
      <c r="C50" s="12">
        <v>0</v>
      </c>
      <c r="D50" s="142"/>
      <c r="E50" s="143" t="s">
        <v>303</v>
      </c>
    </row>
    <row r="51" spans="2:5" ht="19.8" x14ac:dyDescent="0.3">
      <c r="B51" s="15">
        <v>0</v>
      </c>
      <c r="C51" s="12">
        <v>0</v>
      </c>
      <c r="D51" s="142"/>
      <c r="E51" s="143" t="s">
        <v>304</v>
      </c>
    </row>
    <row r="52" spans="2:5" ht="19.8" x14ac:dyDescent="0.3">
      <c r="B52" s="15">
        <v>0</v>
      </c>
      <c r="C52" s="12">
        <v>0</v>
      </c>
      <c r="D52" s="142"/>
      <c r="E52" s="143" t="s">
        <v>305</v>
      </c>
    </row>
    <row r="53" spans="2:5" ht="18.75" customHeight="1" x14ac:dyDescent="0.3">
      <c r="B53" s="11">
        <v>0</v>
      </c>
      <c r="C53" s="8">
        <v>0</v>
      </c>
      <c r="D53" s="178" t="s">
        <v>306</v>
      </c>
      <c r="E53" s="179"/>
    </row>
    <row r="54" spans="2:5" ht="18.75" customHeight="1" x14ac:dyDescent="0.3">
      <c r="B54" s="11">
        <v>0</v>
      </c>
      <c r="C54" s="8">
        <v>0</v>
      </c>
      <c r="D54" s="178" t="s">
        <v>307</v>
      </c>
      <c r="E54" s="179"/>
    </row>
    <row r="55" spans="2:5" ht="19.8" x14ac:dyDescent="0.3">
      <c r="B55" s="180" t="s">
        <v>59</v>
      </c>
      <c r="C55" s="181"/>
      <c r="D55" s="181"/>
      <c r="E55" s="182"/>
    </row>
    <row r="56" spans="2:5" ht="99.9" customHeight="1" thickBot="1" x14ac:dyDescent="0.35">
      <c r="B56" s="170"/>
      <c r="C56" s="171"/>
      <c r="D56" s="171"/>
      <c r="E56" s="172"/>
    </row>
    <row r="57" spans="2:5" ht="15" thickBot="1" x14ac:dyDescent="0.35"/>
    <row r="58" spans="2:5" ht="18.600000000000001" thickBot="1" x14ac:dyDescent="0.35">
      <c r="B58" s="66" t="s">
        <v>50</v>
      </c>
      <c r="C58" s="67" t="s">
        <v>51</v>
      </c>
      <c r="D58" s="213" t="s">
        <v>153</v>
      </c>
      <c r="E58" s="214"/>
    </row>
    <row r="59" spans="2:5" ht="19.8" x14ac:dyDescent="0.3">
      <c r="B59" s="15">
        <v>0</v>
      </c>
      <c r="C59" s="12">
        <v>0</v>
      </c>
      <c r="D59" s="203" t="s">
        <v>308</v>
      </c>
      <c r="E59" s="184"/>
    </row>
    <row r="60" spans="2:5" ht="19.8" x14ac:dyDescent="0.3">
      <c r="B60" s="15">
        <v>0</v>
      </c>
      <c r="C60" s="12">
        <v>0</v>
      </c>
      <c r="D60" s="142"/>
      <c r="E60" s="143" t="s">
        <v>309</v>
      </c>
    </row>
    <row r="61" spans="2:5" ht="19.8" x14ac:dyDescent="0.3">
      <c r="B61" s="15">
        <v>0</v>
      </c>
      <c r="C61" s="12">
        <v>0</v>
      </c>
      <c r="D61" s="142"/>
      <c r="E61" s="143" t="s">
        <v>310</v>
      </c>
    </row>
    <row r="62" spans="2:5" ht="19.8" x14ac:dyDescent="0.3">
      <c r="B62" s="15">
        <v>0</v>
      </c>
      <c r="C62" s="12">
        <v>0</v>
      </c>
      <c r="D62" s="142"/>
      <c r="E62" s="143" t="s">
        <v>311</v>
      </c>
    </row>
    <row r="63" spans="2:5" ht="19.8" x14ac:dyDescent="0.3">
      <c r="B63" s="15">
        <v>0</v>
      </c>
      <c r="C63" s="12">
        <v>0</v>
      </c>
      <c r="D63" s="142"/>
      <c r="E63" s="143" t="s">
        <v>312</v>
      </c>
    </row>
    <row r="64" spans="2:5" ht="19.8" x14ac:dyDescent="0.3">
      <c r="B64" s="15">
        <v>0</v>
      </c>
      <c r="C64" s="12">
        <v>0</v>
      </c>
      <c r="D64" s="203" t="s">
        <v>313</v>
      </c>
      <c r="E64" s="184"/>
    </row>
    <row r="65" spans="2:5" ht="19.8" x14ac:dyDescent="0.3">
      <c r="B65" s="15">
        <v>0</v>
      </c>
      <c r="C65" s="12">
        <v>0</v>
      </c>
      <c r="D65" s="142"/>
      <c r="E65" s="143" t="s">
        <v>314</v>
      </c>
    </row>
    <row r="66" spans="2:5" ht="19.8" x14ac:dyDescent="0.3">
      <c r="B66" s="15">
        <v>0</v>
      </c>
      <c r="C66" s="12">
        <v>0</v>
      </c>
      <c r="D66" s="142"/>
      <c r="E66" s="143" t="s">
        <v>316</v>
      </c>
    </row>
    <row r="67" spans="2:5" ht="19.8" x14ac:dyDescent="0.3">
      <c r="B67" s="15">
        <v>0</v>
      </c>
      <c r="C67" s="12">
        <v>0</v>
      </c>
      <c r="D67" s="142"/>
      <c r="E67" s="143" t="s">
        <v>315</v>
      </c>
    </row>
    <row r="68" spans="2:5" ht="19.5" customHeight="1" x14ac:dyDescent="0.3">
      <c r="B68" s="11">
        <v>0</v>
      </c>
      <c r="C68" s="8">
        <v>0</v>
      </c>
      <c r="D68" s="178" t="s">
        <v>154</v>
      </c>
      <c r="E68" s="179"/>
    </row>
    <row r="69" spans="2:5" ht="19.8" x14ac:dyDescent="0.3">
      <c r="B69" s="15">
        <v>0</v>
      </c>
      <c r="C69" s="12">
        <v>0</v>
      </c>
      <c r="D69" s="203" t="s">
        <v>317</v>
      </c>
      <c r="E69" s="184"/>
    </row>
    <row r="70" spans="2:5" ht="19.8" x14ac:dyDescent="0.3">
      <c r="B70" s="15">
        <v>0</v>
      </c>
      <c r="C70" s="12">
        <v>0</v>
      </c>
      <c r="D70" s="142"/>
      <c r="E70" s="143" t="s">
        <v>318</v>
      </c>
    </row>
    <row r="71" spans="2:5" ht="19.8" x14ac:dyDescent="0.3">
      <c r="B71" s="15">
        <v>0</v>
      </c>
      <c r="C71" s="12">
        <v>0</v>
      </c>
      <c r="D71" s="142"/>
      <c r="E71" s="143" t="s">
        <v>319</v>
      </c>
    </row>
    <row r="72" spans="2:5" ht="19.8" x14ac:dyDescent="0.3">
      <c r="B72" s="15">
        <v>0</v>
      </c>
      <c r="C72" s="12">
        <v>0</v>
      </c>
      <c r="D72" s="142"/>
      <c r="E72" s="143" t="s">
        <v>320</v>
      </c>
    </row>
    <row r="73" spans="2:5" ht="19.8" x14ac:dyDescent="0.3">
      <c r="B73" s="15">
        <v>0</v>
      </c>
      <c r="C73" s="12">
        <v>0</v>
      </c>
      <c r="D73" s="142"/>
      <c r="E73" s="143" t="s">
        <v>321</v>
      </c>
    </row>
    <row r="74" spans="2:5" ht="19.5" customHeight="1" x14ac:dyDescent="0.3">
      <c r="B74" s="11">
        <v>0</v>
      </c>
      <c r="C74" s="8">
        <v>0</v>
      </c>
      <c r="D74" s="178" t="s">
        <v>322</v>
      </c>
      <c r="E74" s="179"/>
    </row>
    <row r="75" spans="2:5" ht="19.5" customHeight="1" x14ac:dyDescent="0.3">
      <c r="B75" s="11">
        <v>0</v>
      </c>
      <c r="C75" s="8">
        <v>0</v>
      </c>
      <c r="D75" s="178" t="s">
        <v>323</v>
      </c>
      <c r="E75" s="179"/>
    </row>
    <row r="76" spans="2:5" ht="18.75" customHeight="1" x14ac:dyDescent="0.3">
      <c r="B76" s="11">
        <v>0</v>
      </c>
      <c r="C76" s="8">
        <v>0</v>
      </c>
      <c r="D76" s="178" t="s">
        <v>324</v>
      </c>
      <c r="E76" s="179"/>
    </row>
    <row r="77" spans="2:5" ht="19.5" customHeight="1" x14ac:dyDescent="0.3">
      <c r="B77" s="11">
        <v>0</v>
      </c>
      <c r="C77" s="8">
        <v>0</v>
      </c>
      <c r="D77" s="178" t="s">
        <v>128</v>
      </c>
      <c r="E77" s="179"/>
    </row>
    <row r="78" spans="2:5" ht="19.5" customHeight="1" x14ac:dyDescent="0.3">
      <c r="B78" s="11">
        <v>0</v>
      </c>
      <c r="C78" s="8">
        <v>0</v>
      </c>
      <c r="D78" s="178" t="s">
        <v>325</v>
      </c>
      <c r="E78" s="179"/>
    </row>
    <row r="79" spans="2:5" ht="18.75" customHeight="1" x14ac:dyDescent="0.3">
      <c r="B79" s="11">
        <v>0</v>
      </c>
      <c r="C79" s="8">
        <v>0</v>
      </c>
      <c r="D79" s="178" t="s">
        <v>326</v>
      </c>
      <c r="E79" s="179"/>
    </row>
    <row r="80" spans="2:5" ht="19.5" customHeight="1" x14ac:dyDescent="0.3">
      <c r="B80" s="11">
        <v>0</v>
      </c>
      <c r="C80" s="8">
        <v>0</v>
      </c>
      <c r="D80" s="178" t="s">
        <v>327</v>
      </c>
      <c r="E80" s="179"/>
    </row>
    <row r="81" spans="2:5" ht="19.5" customHeight="1" x14ac:dyDescent="0.3">
      <c r="B81" s="11">
        <v>0</v>
      </c>
      <c r="C81" s="8">
        <v>0</v>
      </c>
      <c r="D81" s="178" t="s">
        <v>129</v>
      </c>
      <c r="E81" s="179"/>
    </row>
    <row r="82" spans="2:5" ht="18.75" customHeight="1" x14ac:dyDescent="0.3">
      <c r="B82" s="11">
        <v>0</v>
      </c>
      <c r="C82" s="8">
        <v>0</v>
      </c>
      <c r="D82" s="178" t="s">
        <v>130</v>
      </c>
      <c r="E82" s="179"/>
    </row>
    <row r="83" spans="2:5" ht="19.5" customHeight="1" x14ac:dyDescent="0.3">
      <c r="B83" s="11">
        <v>0</v>
      </c>
      <c r="C83" s="8">
        <v>0</v>
      </c>
      <c r="D83" s="178" t="s">
        <v>131</v>
      </c>
      <c r="E83" s="179"/>
    </row>
    <row r="84" spans="2:5" ht="19.8" x14ac:dyDescent="0.3">
      <c r="B84" s="180" t="s">
        <v>59</v>
      </c>
      <c r="C84" s="181"/>
      <c r="D84" s="181"/>
      <c r="E84" s="182"/>
    </row>
    <row r="85" spans="2:5" ht="99.9" customHeight="1" thickBot="1" x14ac:dyDescent="0.35">
      <c r="B85" s="170"/>
      <c r="C85" s="171"/>
      <c r="D85" s="171"/>
      <c r="E85" s="172"/>
    </row>
    <row r="148" x14ac:dyDescent="0.3"/>
  </sheetData>
  <mergeCells count="52">
    <mergeCell ref="D41:E41"/>
    <mergeCell ref="D44:E44"/>
    <mergeCell ref="D59:E59"/>
    <mergeCell ref="D64:E64"/>
    <mergeCell ref="D69:E69"/>
    <mergeCell ref="D45:E45"/>
    <mergeCell ref="B55:E55"/>
    <mergeCell ref="B56:E56"/>
    <mergeCell ref="D48:E48"/>
    <mergeCell ref="D46:E46"/>
    <mergeCell ref="D47:E47"/>
    <mergeCell ref="D49:E49"/>
    <mergeCell ref="D53:E53"/>
    <mergeCell ref="D54:E54"/>
    <mergeCell ref="D58:E58"/>
    <mergeCell ref="B8:E8"/>
    <mergeCell ref="B2:E2"/>
    <mergeCell ref="B3:E3"/>
    <mergeCell ref="D5:E5"/>
    <mergeCell ref="D6:E6"/>
    <mergeCell ref="B7:E7"/>
    <mergeCell ref="D25:E25"/>
    <mergeCell ref="D30:E30"/>
    <mergeCell ref="B37:E37"/>
    <mergeCell ref="B38:E38"/>
    <mergeCell ref="D40:E40"/>
    <mergeCell ref="D26:E26"/>
    <mergeCell ref="D29:E29"/>
    <mergeCell ref="D31:E31"/>
    <mergeCell ref="D10:E10"/>
    <mergeCell ref="D16:E16"/>
    <mergeCell ref="B22:E22"/>
    <mergeCell ref="B23:E23"/>
    <mergeCell ref="D19:E19"/>
    <mergeCell ref="D11:E11"/>
    <mergeCell ref="D21:E21"/>
    <mergeCell ref="D20:E20"/>
    <mergeCell ref="D17:E17"/>
    <mergeCell ref="D18:E18"/>
    <mergeCell ref="B85:E85"/>
    <mergeCell ref="D68:E68"/>
    <mergeCell ref="D77:E77"/>
    <mergeCell ref="D75:E75"/>
    <mergeCell ref="D81:E81"/>
    <mergeCell ref="D82:E82"/>
    <mergeCell ref="D83:E83"/>
    <mergeCell ref="B84:E84"/>
    <mergeCell ref="D78:E78"/>
    <mergeCell ref="D79:E79"/>
    <mergeCell ref="D80:E80"/>
    <mergeCell ref="D74:E74"/>
    <mergeCell ref="D76:E76"/>
  </mergeCells>
  <conditionalFormatting sqref="C86 C57 C24 C1 C5:C6 C9">
    <cfRule type="iconSet" priority="132">
      <iconSet iconSet="5Rating" showValue="0">
        <cfvo type="percent" val="0"/>
        <cfvo type="num" val="1"/>
        <cfvo type="num" val="2"/>
        <cfvo type="num" val="3"/>
        <cfvo type="num" val="4"/>
      </iconSet>
    </cfRule>
  </conditionalFormatting>
  <conditionalFormatting sqref="B86 B57 B24 B1 B3 B5:B7 B9">
    <cfRule type="iconSet" priority="133">
      <iconSet iconSet="3Symbols" showValue="0">
        <cfvo type="percent" val="0"/>
        <cfvo type="num" val="1"/>
        <cfvo type="num" val="2"/>
      </iconSet>
    </cfRule>
  </conditionalFormatting>
  <conditionalFormatting sqref="B22 B10">
    <cfRule type="iconSet" priority="135">
      <iconSet iconSet="3Symbols" showValue="0">
        <cfvo type="percent" val="0"/>
        <cfvo type="num" val="1"/>
        <cfvo type="num" val="2"/>
      </iconSet>
    </cfRule>
  </conditionalFormatting>
  <conditionalFormatting sqref="B40">
    <cfRule type="iconSet" priority="124">
      <iconSet iconSet="3Symbols" showValue="0">
        <cfvo type="percent" val="0"/>
        <cfvo type="num" val="1"/>
        <cfvo type="num" val="2"/>
      </iconSet>
    </cfRule>
  </conditionalFormatting>
  <conditionalFormatting sqref="C39">
    <cfRule type="iconSet" priority="117">
      <iconSet iconSet="5Rating" showValue="0">
        <cfvo type="percent" val="0"/>
        <cfvo type="num" val="1"/>
        <cfvo type="num" val="2"/>
        <cfvo type="num" val="3"/>
        <cfvo type="num" val="4"/>
      </iconSet>
    </cfRule>
  </conditionalFormatting>
  <conditionalFormatting sqref="B39">
    <cfRule type="iconSet" priority="118">
      <iconSet iconSet="3Symbols" showValue="0">
        <cfvo type="percent" val="0"/>
        <cfvo type="num" val="1"/>
        <cfvo type="num" val="2"/>
      </iconSet>
    </cfRule>
  </conditionalFormatting>
  <conditionalFormatting sqref="C19">
    <cfRule type="iconSet" priority="115">
      <iconSet iconSet="5Rating" showValue="0">
        <cfvo type="percent" val="0"/>
        <cfvo type="num" val="1"/>
        <cfvo type="num" val="2"/>
        <cfvo type="num" val="3"/>
        <cfvo type="num" val="4"/>
      </iconSet>
    </cfRule>
  </conditionalFormatting>
  <conditionalFormatting sqref="B19">
    <cfRule type="iconSet" priority="116">
      <iconSet iconSet="3Symbols" showValue="0">
        <cfvo type="percent" val="0"/>
        <cfvo type="num" val="1"/>
        <cfvo type="num" val="2"/>
      </iconSet>
    </cfRule>
  </conditionalFormatting>
  <conditionalFormatting sqref="B8">
    <cfRule type="iconSet" priority="110">
      <iconSet iconSet="3Symbols" showValue="0">
        <cfvo type="percent" val="0"/>
        <cfvo type="num" val="1"/>
        <cfvo type="num" val="2"/>
      </iconSet>
    </cfRule>
  </conditionalFormatting>
  <conditionalFormatting sqref="B23">
    <cfRule type="iconSet" priority="109">
      <iconSet iconSet="3Symbols" showValue="0">
        <cfvo type="percent" val="0"/>
        <cfvo type="num" val="1"/>
        <cfvo type="num" val="2"/>
      </iconSet>
    </cfRule>
  </conditionalFormatting>
  <conditionalFormatting sqref="B38">
    <cfRule type="iconSet" priority="108">
      <iconSet iconSet="3Symbols" showValue="0">
        <cfvo type="percent" val="0"/>
        <cfvo type="num" val="1"/>
        <cfvo type="num" val="2"/>
      </iconSet>
    </cfRule>
  </conditionalFormatting>
  <conditionalFormatting sqref="B56">
    <cfRule type="iconSet" priority="107">
      <iconSet iconSet="3Symbols" showValue="0">
        <cfvo type="percent" val="0"/>
        <cfvo type="num" val="1"/>
        <cfvo type="num" val="2"/>
      </iconSet>
    </cfRule>
  </conditionalFormatting>
  <conditionalFormatting sqref="B85">
    <cfRule type="iconSet" priority="106">
      <iconSet iconSet="3Symbols" showValue="0">
        <cfvo type="percent" val="0"/>
        <cfvo type="num" val="1"/>
        <cfvo type="num" val="2"/>
      </iconSet>
    </cfRule>
  </conditionalFormatting>
  <conditionalFormatting sqref="C11">
    <cfRule type="iconSet" priority="104">
      <iconSet iconSet="5Rating" showValue="0">
        <cfvo type="percent" val="0"/>
        <cfvo type="num" val="1"/>
        <cfvo type="num" val="2"/>
        <cfvo type="num" val="3"/>
        <cfvo type="num" val="4"/>
      </iconSet>
    </cfRule>
  </conditionalFormatting>
  <conditionalFormatting sqref="B11">
    <cfRule type="iconSet" priority="105">
      <iconSet iconSet="3Symbols" showValue="0">
        <cfvo type="percent" val="0"/>
        <cfvo type="num" val="1"/>
        <cfvo type="num" val="2"/>
      </iconSet>
    </cfRule>
  </conditionalFormatting>
  <conditionalFormatting sqref="C12">
    <cfRule type="iconSet" priority="102">
      <iconSet iconSet="5Rating" showValue="0">
        <cfvo type="percent" val="0"/>
        <cfvo type="num" val="1"/>
        <cfvo type="num" val="2"/>
        <cfvo type="num" val="3"/>
        <cfvo type="num" val="4"/>
      </iconSet>
    </cfRule>
  </conditionalFormatting>
  <conditionalFormatting sqref="B12">
    <cfRule type="iconSet" priority="103">
      <iconSet iconSet="3Symbols" showValue="0">
        <cfvo type="percent" val="0"/>
        <cfvo type="num" val="1"/>
        <cfvo type="num" val="2"/>
      </iconSet>
    </cfRule>
  </conditionalFormatting>
  <conditionalFormatting sqref="C13">
    <cfRule type="iconSet" priority="100">
      <iconSet iconSet="5Rating" showValue="0">
        <cfvo type="percent" val="0"/>
        <cfvo type="num" val="1"/>
        <cfvo type="num" val="2"/>
        <cfvo type="num" val="3"/>
        <cfvo type="num" val="4"/>
      </iconSet>
    </cfRule>
  </conditionalFormatting>
  <conditionalFormatting sqref="B13">
    <cfRule type="iconSet" priority="101">
      <iconSet iconSet="3Symbols" showValue="0">
        <cfvo type="percent" val="0"/>
        <cfvo type="num" val="1"/>
        <cfvo type="num" val="2"/>
      </iconSet>
    </cfRule>
  </conditionalFormatting>
  <conditionalFormatting sqref="C15">
    <cfRule type="iconSet" priority="98">
      <iconSet iconSet="5Rating" showValue="0">
        <cfvo type="percent" val="0"/>
        <cfvo type="num" val="1"/>
        <cfvo type="num" val="2"/>
        <cfvo type="num" val="3"/>
        <cfvo type="num" val="4"/>
      </iconSet>
    </cfRule>
  </conditionalFormatting>
  <conditionalFormatting sqref="B15">
    <cfRule type="iconSet" priority="99">
      <iconSet iconSet="3Symbols" showValue="0">
        <cfvo type="percent" val="0"/>
        <cfvo type="num" val="1"/>
        <cfvo type="num" val="2"/>
      </iconSet>
    </cfRule>
  </conditionalFormatting>
  <conditionalFormatting sqref="C14">
    <cfRule type="iconSet" priority="96">
      <iconSet iconSet="5Rating" showValue="0">
        <cfvo type="percent" val="0"/>
        <cfvo type="num" val="1"/>
        <cfvo type="num" val="2"/>
        <cfvo type="num" val="3"/>
        <cfvo type="num" val="4"/>
      </iconSet>
    </cfRule>
  </conditionalFormatting>
  <conditionalFormatting sqref="B14">
    <cfRule type="iconSet" priority="97">
      <iconSet iconSet="3Symbols" showValue="0">
        <cfvo type="percent" val="0"/>
        <cfvo type="num" val="1"/>
        <cfvo type="num" val="2"/>
      </iconSet>
    </cfRule>
  </conditionalFormatting>
  <conditionalFormatting sqref="C21">
    <cfRule type="iconSet" priority="94">
      <iconSet iconSet="5Rating" showValue="0">
        <cfvo type="percent" val="0"/>
        <cfvo type="num" val="1"/>
        <cfvo type="num" val="2"/>
        <cfvo type="num" val="3"/>
        <cfvo type="num" val="4"/>
      </iconSet>
    </cfRule>
  </conditionalFormatting>
  <conditionalFormatting sqref="B21">
    <cfRule type="iconSet" priority="95">
      <iconSet iconSet="3Symbols" showValue="0">
        <cfvo type="percent" val="0"/>
        <cfvo type="num" val="1"/>
        <cfvo type="num" val="2"/>
      </iconSet>
    </cfRule>
  </conditionalFormatting>
  <conditionalFormatting sqref="C20">
    <cfRule type="iconSet" priority="92">
      <iconSet iconSet="5Rating" showValue="0">
        <cfvo type="percent" val="0"/>
        <cfvo type="num" val="1"/>
        <cfvo type="num" val="2"/>
        <cfvo type="num" val="3"/>
        <cfvo type="num" val="4"/>
      </iconSet>
    </cfRule>
  </conditionalFormatting>
  <conditionalFormatting sqref="B20">
    <cfRule type="iconSet" priority="93">
      <iconSet iconSet="3Symbols" showValue="0">
        <cfvo type="percent" val="0"/>
        <cfvo type="num" val="1"/>
        <cfvo type="num" val="2"/>
      </iconSet>
    </cfRule>
  </conditionalFormatting>
  <conditionalFormatting sqref="C16">
    <cfRule type="iconSet" priority="90">
      <iconSet iconSet="5Rating" showValue="0">
        <cfvo type="percent" val="0"/>
        <cfvo type="num" val="1"/>
        <cfvo type="num" val="2"/>
        <cfvo type="num" val="3"/>
        <cfvo type="num" val="4"/>
      </iconSet>
    </cfRule>
  </conditionalFormatting>
  <conditionalFormatting sqref="B16">
    <cfRule type="iconSet" priority="91">
      <iconSet iconSet="3Symbols" showValue="0">
        <cfvo type="percent" val="0"/>
        <cfvo type="num" val="1"/>
        <cfvo type="num" val="2"/>
      </iconSet>
    </cfRule>
  </conditionalFormatting>
  <conditionalFormatting sqref="C17">
    <cfRule type="iconSet" priority="88">
      <iconSet iconSet="5Rating" showValue="0">
        <cfvo type="percent" val="0"/>
        <cfvo type="num" val="1"/>
        <cfvo type="num" val="2"/>
        <cfvo type="num" val="3"/>
        <cfvo type="num" val="4"/>
      </iconSet>
    </cfRule>
  </conditionalFormatting>
  <conditionalFormatting sqref="B17">
    <cfRule type="iconSet" priority="89">
      <iconSet iconSet="3Symbols" showValue="0">
        <cfvo type="percent" val="0"/>
        <cfvo type="num" val="1"/>
        <cfvo type="num" val="2"/>
      </iconSet>
    </cfRule>
  </conditionalFormatting>
  <conditionalFormatting sqref="C18">
    <cfRule type="iconSet" priority="86">
      <iconSet iconSet="5Rating" showValue="0">
        <cfvo type="percent" val="0"/>
        <cfvo type="num" val="1"/>
        <cfvo type="num" val="2"/>
        <cfvo type="num" val="3"/>
        <cfvo type="num" val="4"/>
      </iconSet>
    </cfRule>
  </conditionalFormatting>
  <conditionalFormatting sqref="B18">
    <cfRule type="iconSet" priority="87">
      <iconSet iconSet="3Symbols" showValue="0">
        <cfvo type="percent" val="0"/>
        <cfvo type="num" val="1"/>
        <cfvo type="num" val="2"/>
      </iconSet>
    </cfRule>
  </conditionalFormatting>
  <conditionalFormatting sqref="C10">
    <cfRule type="iconSet" priority="1213">
      <iconSet iconSet="5Rating" showValue="0">
        <cfvo type="percent" val="0"/>
        <cfvo type="num" val="1"/>
        <cfvo type="num" val="2"/>
        <cfvo type="num" val="3"/>
        <cfvo type="num" val="4"/>
      </iconSet>
    </cfRule>
  </conditionalFormatting>
  <conditionalFormatting sqref="C26">
    <cfRule type="iconSet" priority="84">
      <iconSet iconSet="5Rating" showValue="0">
        <cfvo type="percent" val="0"/>
        <cfvo type="num" val="1"/>
        <cfvo type="num" val="2"/>
        <cfvo type="num" val="3"/>
        <cfvo type="num" val="4"/>
      </iconSet>
    </cfRule>
  </conditionalFormatting>
  <conditionalFormatting sqref="B26">
    <cfRule type="iconSet" priority="85">
      <iconSet iconSet="3Symbols" showValue="0">
        <cfvo type="percent" val="0"/>
        <cfvo type="num" val="1"/>
        <cfvo type="num" val="2"/>
      </iconSet>
    </cfRule>
  </conditionalFormatting>
  <conditionalFormatting sqref="C27">
    <cfRule type="iconSet" priority="82">
      <iconSet iconSet="5Rating" showValue="0">
        <cfvo type="percent" val="0"/>
        <cfvo type="num" val="1"/>
        <cfvo type="num" val="2"/>
        <cfvo type="num" val="3"/>
        <cfvo type="num" val="4"/>
      </iconSet>
    </cfRule>
  </conditionalFormatting>
  <conditionalFormatting sqref="B27">
    <cfRule type="iconSet" priority="83">
      <iconSet iconSet="3Symbols" showValue="0">
        <cfvo type="percent" val="0"/>
        <cfvo type="num" val="1"/>
        <cfvo type="num" val="2"/>
      </iconSet>
    </cfRule>
  </conditionalFormatting>
  <conditionalFormatting sqref="C28">
    <cfRule type="iconSet" priority="80">
      <iconSet iconSet="5Rating" showValue="0">
        <cfvo type="percent" val="0"/>
        <cfvo type="num" val="1"/>
        <cfvo type="num" val="2"/>
        <cfvo type="num" val="3"/>
        <cfvo type="num" val="4"/>
      </iconSet>
    </cfRule>
  </conditionalFormatting>
  <conditionalFormatting sqref="B28">
    <cfRule type="iconSet" priority="81">
      <iconSet iconSet="3Symbols" showValue="0">
        <cfvo type="percent" val="0"/>
        <cfvo type="num" val="1"/>
        <cfvo type="num" val="2"/>
      </iconSet>
    </cfRule>
  </conditionalFormatting>
  <conditionalFormatting sqref="C29">
    <cfRule type="iconSet" priority="78">
      <iconSet iconSet="5Rating" showValue="0">
        <cfvo type="percent" val="0"/>
        <cfvo type="num" val="1"/>
        <cfvo type="num" val="2"/>
        <cfvo type="num" val="3"/>
        <cfvo type="num" val="4"/>
      </iconSet>
    </cfRule>
  </conditionalFormatting>
  <conditionalFormatting sqref="B29">
    <cfRule type="iconSet" priority="79">
      <iconSet iconSet="3Symbols" showValue="0">
        <cfvo type="percent" val="0"/>
        <cfvo type="num" val="1"/>
        <cfvo type="num" val="2"/>
      </iconSet>
    </cfRule>
  </conditionalFormatting>
  <conditionalFormatting sqref="C30">
    <cfRule type="iconSet" priority="76">
      <iconSet iconSet="5Rating" showValue="0">
        <cfvo type="percent" val="0"/>
        <cfvo type="num" val="1"/>
        <cfvo type="num" val="2"/>
        <cfvo type="num" val="3"/>
        <cfvo type="num" val="4"/>
      </iconSet>
    </cfRule>
  </conditionalFormatting>
  <conditionalFormatting sqref="B30">
    <cfRule type="iconSet" priority="77">
      <iconSet iconSet="3Symbols" showValue="0">
        <cfvo type="percent" val="0"/>
        <cfvo type="num" val="1"/>
        <cfvo type="num" val="2"/>
      </iconSet>
    </cfRule>
  </conditionalFormatting>
  <conditionalFormatting sqref="C31">
    <cfRule type="iconSet" priority="74">
      <iconSet iconSet="5Rating" showValue="0">
        <cfvo type="percent" val="0"/>
        <cfvo type="num" val="1"/>
        <cfvo type="num" val="2"/>
        <cfvo type="num" val="3"/>
        <cfvo type="num" val="4"/>
      </iconSet>
    </cfRule>
  </conditionalFormatting>
  <conditionalFormatting sqref="B31">
    <cfRule type="iconSet" priority="75">
      <iconSet iconSet="3Symbols" showValue="0">
        <cfvo type="percent" val="0"/>
        <cfvo type="num" val="1"/>
        <cfvo type="num" val="2"/>
      </iconSet>
    </cfRule>
  </conditionalFormatting>
  <conditionalFormatting sqref="C32">
    <cfRule type="iconSet" priority="72">
      <iconSet iconSet="5Rating" showValue="0">
        <cfvo type="percent" val="0"/>
        <cfvo type="num" val="1"/>
        <cfvo type="num" val="2"/>
        <cfvo type="num" val="3"/>
        <cfvo type="num" val="4"/>
      </iconSet>
    </cfRule>
  </conditionalFormatting>
  <conditionalFormatting sqref="B32">
    <cfRule type="iconSet" priority="73">
      <iconSet iconSet="3Symbols" showValue="0">
        <cfvo type="percent" val="0"/>
        <cfvo type="num" val="1"/>
        <cfvo type="num" val="2"/>
      </iconSet>
    </cfRule>
  </conditionalFormatting>
  <conditionalFormatting sqref="C33">
    <cfRule type="iconSet" priority="70">
      <iconSet iconSet="5Rating" showValue="0">
        <cfvo type="percent" val="0"/>
        <cfvo type="num" val="1"/>
        <cfvo type="num" val="2"/>
        <cfvo type="num" val="3"/>
        <cfvo type="num" val="4"/>
      </iconSet>
    </cfRule>
  </conditionalFormatting>
  <conditionalFormatting sqref="B33">
    <cfRule type="iconSet" priority="71">
      <iconSet iconSet="3Symbols" showValue="0">
        <cfvo type="percent" val="0"/>
        <cfvo type="num" val="1"/>
        <cfvo type="num" val="2"/>
      </iconSet>
    </cfRule>
  </conditionalFormatting>
  <conditionalFormatting sqref="C34">
    <cfRule type="iconSet" priority="68">
      <iconSet iconSet="5Rating" showValue="0">
        <cfvo type="percent" val="0"/>
        <cfvo type="num" val="1"/>
        <cfvo type="num" val="2"/>
        <cfvo type="num" val="3"/>
        <cfvo type="num" val="4"/>
      </iconSet>
    </cfRule>
  </conditionalFormatting>
  <conditionalFormatting sqref="B34">
    <cfRule type="iconSet" priority="69">
      <iconSet iconSet="3Symbols" showValue="0">
        <cfvo type="percent" val="0"/>
        <cfvo type="num" val="1"/>
        <cfvo type="num" val="2"/>
      </iconSet>
    </cfRule>
  </conditionalFormatting>
  <conditionalFormatting sqref="C35">
    <cfRule type="iconSet" priority="66">
      <iconSet iconSet="5Rating" showValue="0">
        <cfvo type="percent" val="0"/>
        <cfvo type="num" val="1"/>
        <cfvo type="num" val="2"/>
        <cfvo type="num" val="3"/>
        <cfvo type="num" val="4"/>
      </iconSet>
    </cfRule>
  </conditionalFormatting>
  <conditionalFormatting sqref="B35">
    <cfRule type="iconSet" priority="67">
      <iconSet iconSet="3Symbols" showValue="0">
        <cfvo type="percent" val="0"/>
        <cfvo type="num" val="1"/>
        <cfvo type="num" val="2"/>
      </iconSet>
    </cfRule>
  </conditionalFormatting>
  <conditionalFormatting sqref="C36">
    <cfRule type="iconSet" priority="64">
      <iconSet iconSet="5Rating" showValue="0">
        <cfvo type="percent" val="0"/>
        <cfvo type="num" val="1"/>
        <cfvo type="num" val="2"/>
        <cfvo type="num" val="3"/>
        <cfvo type="num" val="4"/>
      </iconSet>
    </cfRule>
  </conditionalFormatting>
  <conditionalFormatting sqref="B36">
    <cfRule type="iconSet" priority="65">
      <iconSet iconSet="3Symbols" showValue="0">
        <cfvo type="percent" val="0"/>
        <cfvo type="num" val="1"/>
        <cfvo type="num" val="2"/>
      </iconSet>
    </cfRule>
  </conditionalFormatting>
  <conditionalFormatting sqref="B25 B37">
    <cfRule type="iconSet" priority="1241">
      <iconSet iconSet="3Symbols" showValue="0">
        <cfvo type="percent" val="0"/>
        <cfvo type="num" val="1"/>
        <cfvo type="num" val="2"/>
      </iconSet>
    </cfRule>
  </conditionalFormatting>
  <conditionalFormatting sqref="C25">
    <cfRule type="iconSet" priority="1243">
      <iconSet iconSet="5Rating" showValue="0">
        <cfvo type="percent" val="0"/>
        <cfvo type="num" val="1"/>
        <cfvo type="num" val="2"/>
        <cfvo type="num" val="3"/>
        <cfvo type="num" val="4"/>
      </iconSet>
    </cfRule>
  </conditionalFormatting>
  <conditionalFormatting sqref="C41">
    <cfRule type="iconSet" priority="62">
      <iconSet iconSet="5Rating" showValue="0">
        <cfvo type="percent" val="0"/>
        <cfvo type="num" val="1"/>
        <cfvo type="num" val="2"/>
        <cfvo type="num" val="3"/>
        <cfvo type="num" val="4"/>
      </iconSet>
    </cfRule>
  </conditionalFormatting>
  <conditionalFormatting sqref="B41">
    <cfRule type="iconSet" priority="63">
      <iconSet iconSet="3Symbols" showValue="0">
        <cfvo type="percent" val="0"/>
        <cfvo type="num" val="1"/>
        <cfvo type="num" val="2"/>
      </iconSet>
    </cfRule>
  </conditionalFormatting>
  <conditionalFormatting sqref="C42">
    <cfRule type="iconSet" priority="60">
      <iconSet iconSet="5Rating" showValue="0">
        <cfvo type="percent" val="0"/>
        <cfvo type="num" val="1"/>
        <cfvo type="num" val="2"/>
        <cfvo type="num" val="3"/>
        <cfvo type="num" val="4"/>
      </iconSet>
    </cfRule>
  </conditionalFormatting>
  <conditionalFormatting sqref="B42">
    <cfRule type="iconSet" priority="61">
      <iconSet iconSet="3Symbols" showValue="0">
        <cfvo type="percent" val="0"/>
        <cfvo type="num" val="1"/>
        <cfvo type="num" val="2"/>
      </iconSet>
    </cfRule>
  </conditionalFormatting>
  <conditionalFormatting sqref="C43">
    <cfRule type="iconSet" priority="58">
      <iconSet iconSet="5Rating" showValue="0">
        <cfvo type="percent" val="0"/>
        <cfvo type="num" val="1"/>
        <cfvo type="num" val="2"/>
        <cfvo type="num" val="3"/>
        <cfvo type="num" val="4"/>
      </iconSet>
    </cfRule>
  </conditionalFormatting>
  <conditionalFormatting sqref="B43">
    <cfRule type="iconSet" priority="59">
      <iconSet iconSet="3Symbols" showValue="0">
        <cfvo type="percent" val="0"/>
        <cfvo type="num" val="1"/>
        <cfvo type="num" val="2"/>
      </iconSet>
    </cfRule>
  </conditionalFormatting>
  <conditionalFormatting sqref="C44">
    <cfRule type="iconSet" priority="55">
      <iconSet iconSet="5Rating" showValue="0">
        <cfvo type="percent" val="0"/>
        <cfvo type="num" val="1"/>
        <cfvo type="num" val="2"/>
        <cfvo type="num" val="3"/>
        <cfvo type="num" val="4"/>
      </iconSet>
    </cfRule>
  </conditionalFormatting>
  <conditionalFormatting sqref="B44">
    <cfRule type="iconSet" priority="56">
      <iconSet iconSet="3Symbols" showValue="0">
        <cfvo type="percent" val="0"/>
        <cfvo type="num" val="1"/>
        <cfvo type="num" val="2"/>
      </iconSet>
    </cfRule>
  </conditionalFormatting>
  <conditionalFormatting sqref="C44">
    <cfRule type="iconSet" priority="57">
      <iconSet iconSet="5Rating" showValue="0">
        <cfvo type="percent" val="0"/>
        <cfvo type="num" val="1"/>
        <cfvo type="num" val="2"/>
        <cfvo type="num" val="3"/>
        <cfvo type="num" val="4"/>
      </iconSet>
    </cfRule>
  </conditionalFormatting>
  <conditionalFormatting sqref="C47">
    <cfRule type="iconSet" priority="52">
      <iconSet iconSet="5Rating" showValue="0">
        <cfvo type="percent" val="0"/>
        <cfvo type="num" val="1"/>
        <cfvo type="num" val="2"/>
        <cfvo type="num" val="3"/>
        <cfvo type="num" val="4"/>
      </iconSet>
    </cfRule>
  </conditionalFormatting>
  <conditionalFormatting sqref="B47">
    <cfRule type="iconSet" priority="53">
      <iconSet iconSet="3Symbols" showValue="0">
        <cfvo type="percent" val="0"/>
        <cfvo type="num" val="1"/>
        <cfvo type="num" val="2"/>
      </iconSet>
    </cfRule>
  </conditionalFormatting>
  <conditionalFormatting sqref="C47">
    <cfRule type="iconSet" priority="54">
      <iconSet iconSet="5Rating" showValue="0">
        <cfvo type="percent" val="0"/>
        <cfvo type="num" val="1"/>
        <cfvo type="num" val="2"/>
        <cfvo type="num" val="3"/>
        <cfvo type="num" val="4"/>
      </iconSet>
    </cfRule>
  </conditionalFormatting>
  <conditionalFormatting sqref="C46">
    <cfRule type="iconSet" priority="49">
      <iconSet iconSet="5Rating" showValue="0">
        <cfvo type="percent" val="0"/>
        <cfvo type="num" val="1"/>
        <cfvo type="num" val="2"/>
        <cfvo type="num" val="3"/>
        <cfvo type="num" val="4"/>
      </iconSet>
    </cfRule>
  </conditionalFormatting>
  <conditionalFormatting sqref="B46">
    <cfRule type="iconSet" priority="50">
      <iconSet iconSet="3Symbols" showValue="0">
        <cfvo type="percent" val="0"/>
        <cfvo type="num" val="1"/>
        <cfvo type="num" val="2"/>
      </iconSet>
    </cfRule>
  </conditionalFormatting>
  <conditionalFormatting sqref="C46">
    <cfRule type="iconSet" priority="51">
      <iconSet iconSet="5Rating" showValue="0">
        <cfvo type="percent" val="0"/>
        <cfvo type="num" val="1"/>
        <cfvo type="num" val="2"/>
        <cfvo type="num" val="3"/>
        <cfvo type="num" val="4"/>
      </iconSet>
    </cfRule>
  </conditionalFormatting>
  <conditionalFormatting sqref="C45 C40 C48 C55">
    <cfRule type="iconSet" priority="1261">
      <iconSet iconSet="5Rating" showValue="0">
        <cfvo type="percent" val="0"/>
        <cfvo type="num" val="1"/>
        <cfvo type="num" val="2"/>
        <cfvo type="num" val="3"/>
        <cfvo type="num" val="4"/>
      </iconSet>
    </cfRule>
  </conditionalFormatting>
  <conditionalFormatting sqref="C49">
    <cfRule type="iconSet" priority="47">
      <iconSet iconSet="5Rating" showValue="0">
        <cfvo type="percent" val="0"/>
        <cfvo type="num" val="1"/>
        <cfvo type="num" val="2"/>
        <cfvo type="num" val="3"/>
        <cfvo type="num" val="4"/>
      </iconSet>
    </cfRule>
  </conditionalFormatting>
  <conditionalFormatting sqref="B49">
    <cfRule type="iconSet" priority="48">
      <iconSet iconSet="3Symbols" showValue="0">
        <cfvo type="percent" val="0"/>
        <cfvo type="num" val="1"/>
        <cfvo type="num" val="2"/>
      </iconSet>
    </cfRule>
  </conditionalFormatting>
  <conditionalFormatting sqref="C50">
    <cfRule type="iconSet" priority="45">
      <iconSet iconSet="5Rating" showValue="0">
        <cfvo type="percent" val="0"/>
        <cfvo type="num" val="1"/>
        <cfvo type="num" val="2"/>
        <cfvo type="num" val="3"/>
        <cfvo type="num" val="4"/>
      </iconSet>
    </cfRule>
  </conditionalFormatting>
  <conditionalFormatting sqref="B50">
    <cfRule type="iconSet" priority="46">
      <iconSet iconSet="3Symbols" showValue="0">
        <cfvo type="percent" val="0"/>
        <cfvo type="num" val="1"/>
        <cfvo type="num" val="2"/>
      </iconSet>
    </cfRule>
  </conditionalFormatting>
  <conditionalFormatting sqref="C51">
    <cfRule type="iconSet" priority="43">
      <iconSet iconSet="5Rating" showValue="0">
        <cfvo type="percent" val="0"/>
        <cfvo type="num" val="1"/>
        <cfvo type="num" val="2"/>
        <cfvo type="num" val="3"/>
        <cfvo type="num" val="4"/>
      </iconSet>
    </cfRule>
  </conditionalFormatting>
  <conditionalFormatting sqref="B51">
    <cfRule type="iconSet" priority="44">
      <iconSet iconSet="3Symbols" showValue="0">
        <cfvo type="percent" val="0"/>
        <cfvo type="num" val="1"/>
        <cfvo type="num" val="2"/>
      </iconSet>
    </cfRule>
  </conditionalFormatting>
  <conditionalFormatting sqref="C52">
    <cfRule type="iconSet" priority="41">
      <iconSet iconSet="5Rating" showValue="0">
        <cfvo type="percent" val="0"/>
        <cfvo type="num" val="1"/>
        <cfvo type="num" val="2"/>
        <cfvo type="num" val="3"/>
        <cfvo type="num" val="4"/>
      </iconSet>
    </cfRule>
  </conditionalFormatting>
  <conditionalFormatting sqref="B52">
    <cfRule type="iconSet" priority="42">
      <iconSet iconSet="3Symbols" showValue="0">
        <cfvo type="percent" val="0"/>
        <cfvo type="num" val="1"/>
        <cfvo type="num" val="2"/>
      </iconSet>
    </cfRule>
  </conditionalFormatting>
  <conditionalFormatting sqref="C54">
    <cfRule type="iconSet" priority="38">
      <iconSet iconSet="5Rating" showValue="0">
        <cfvo type="percent" val="0"/>
        <cfvo type="num" val="1"/>
        <cfvo type="num" val="2"/>
        <cfvo type="num" val="3"/>
        <cfvo type="num" val="4"/>
      </iconSet>
    </cfRule>
  </conditionalFormatting>
  <conditionalFormatting sqref="B54">
    <cfRule type="iconSet" priority="39">
      <iconSet iconSet="3Symbols" showValue="0">
        <cfvo type="percent" val="0"/>
        <cfvo type="num" val="1"/>
        <cfvo type="num" val="2"/>
      </iconSet>
    </cfRule>
  </conditionalFormatting>
  <conditionalFormatting sqref="C54">
    <cfRule type="iconSet" priority="40">
      <iconSet iconSet="5Rating" showValue="0">
        <cfvo type="percent" val="0"/>
        <cfvo type="num" val="1"/>
        <cfvo type="num" val="2"/>
        <cfvo type="num" val="3"/>
        <cfvo type="num" val="4"/>
      </iconSet>
    </cfRule>
  </conditionalFormatting>
  <conditionalFormatting sqref="C53">
    <cfRule type="iconSet" priority="35">
      <iconSet iconSet="5Rating" showValue="0">
        <cfvo type="percent" val="0"/>
        <cfvo type="num" val="1"/>
        <cfvo type="num" val="2"/>
        <cfvo type="num" val="3"/>
        <cfvo type="num" val="4"/>
      </iconSet>
    </cfRule>
  </conditionalFormatting>
  <conditionalFormatting sqref="B53">
    <cfRule type="iconSet" priority="36">
      <iconSet iconSet="3Symbols" showValue="0">
        <cfvo type="percent" val="0"/>
        <cfvo type="num" val="1"/>
        <cfvo type="num" val="2"/>
      </iconSet>
    </cfRule>
  </conditionalFormatting>
  <conditionalFormatting sqref="C53">
    <cfRule type="iconSet" priority="37">
      <iconSet iconSet="5Rating" showValue="0">
        <cfvo type="percent" val="0"/>
        <cfvo type="num" val="1"/>
        <cfvo type="num" val="2"/>
        <cfvo type="num" val="3"/>
        <cfvo type="num" val="4"/>
      </iconSet>
    </cfRule>
  </conditionalFormatting>
  <conditionalFormatting sqref="B45 B40 B48 B55">
    <cfRule type="iconSet" priority="1279">
      <iconSet iconSet="3Symbols" showValue="0">
        <cfvo type="percent" val="0"/>
        <cfvo type="num" val="1"/>
        <cfvo type="num" val="2"/>
      </iconSet>
    </cfRule>
  </conditionalFormatting>
  <conditionalFormatting sqref="C45 C40 C48">
    <cfRule type="iconSet" priority="1283">
      <iconSet iconSet="5Rating" showValue="0">
        <cfvo type="percent" val="0"/>
        <cfvo type="num" val="1"/>
        <cfvo type="num" val="2"/>
        <cfvo type="num" val="3"/>
        <cfvo type="num" val="4"/>
      </iconSet>
    </cfRule>
  </conditionalFormatting>
  <conditionalFormatting sqref="C59">
    <cfRule type="iconSet" priority="33">
      <iconSet iconSet="5Rating" showValue="0">
        <cfvo type="percent" val="0"/>
        <cfvo type="num" val="1"/>
        <cfvo type="num" val="2"/>
        <cfvo type="num" val="3"/>
        <cfvo type="num" val="4"/>
      </iconSet>
    </cfRule>
  </conditionalFormatting>
  <conditionalFormatting sqref="B59">
    <cfRule type="iconSet" priority="34">
      <iconSet iconSet="3Symbols" showValue="0">
        <cfvo type="percent" val="0"/>
        <cfvo type="num" val="1"/>
        <cfvo type="num" val="2"/>
      </iconSet>
    </cfRule>
  </conditionalFormatting>
  <conditionalFormatting sqref="C60">
    <cfRule type="iconSet" priority="31">
      <iconSet iconSet="5Rating" showValue="0">
        <cfvo type="percent" val="0"/>
        <cfvo type="num" val="1"/>
        <cfvo type="num" val="2"/>
        <cfvo type="num" val="3"/>
        <cfvo type="num" val="4"/>
      </iconSet>
    </cfRule>
  </conditionalFormatting>
  <conditionalFormatting sqref="B60">
    <cfRule type="iconSet" priority="32">
      <iconSet iconSet="3Symbols" showValue="0">
        <cfvo type="percent" val="0"/>
        <cfvo type="num" val="1"/>
        <cfvo type="num" val="2"/>
      </iconSet>
    </cfRule>
  </conditionalFormatting>
  <conditionalFormatting sqref="C61">
    <cfRule type="iconSet" priority="29">
      <iconSet iconSet="5Rating" showValue="0">
        <cfvo type="percent" val="0"/>
        <cfvo type="num" val="1"/>
        <cfvo type="num" val="2"/>
        <cfvo type="num" val="3"/>
        <cfvo type="num" val="4"/>
      </iconSet>
    </cfRule>
  </conditionalFormatting>
  <conditionalFormatting sqref="B61">
    <cfRule type="iconSet" priority="30">
      <iconSet iconSet="3Symbols" showValue="0">
        <cfvo type="percent" val="0"/>
        <cfvo type="num" val="1"/>
        <cfvo type="num" val="2"/>
      </iconSet>
    </cfRule>
  </conditionalFormatting>
  <conditionalFormatting sqref="C63">
    <cfRule type="iconSet" priority="27">
      <iconSet iconSet="5Rating" showValue="0">
        <cfvo type="percent" val="0"/>
        <cfvo type="num" val="1"/>
        <cfvo type="num" val="2"/>
        <cfvo type="num" val="3"/>
        <cfvo type="num" val="4"/>
      </iconSet>
    </cfRule>
  </conditionalFormatting>
  <conditionalFormatting sqref="B63">
    <cfRule type="iconSet" priority="28">
      <iconSet iconSet="3Symbols" showValue="0">
        <cfvo type="percent" val="0"/>
        <cfvo type="num" val="1"/>
        <cfvo type="num" val="2"/>
      </iconSet>
    </cfRule>
  </conditionalFormatting>
  <conditionalFormatting sqref="C62">
    <cfRule type="iconSet" priority="25">
      <iconSet iconSet="5Rating" showValue="0">
        <cfvo type="percent" val="0"/>
        <cfvo type="num" val="1"/>
        <cfvo type="num" val="2"/>
        <cfvo type="num" val="3"/>
        <cfvo type="num" val="4"/>
      </iconSet>
    </cfRule>
  </conditionalFormatting>
  <conditionalFormatting sqref="B62">
    <cfRule type="iconSet" priority="26">
      <iconSet iconSet="3Symbols" showValue="0">
        <cfvo type="percent" val="0"/>
        <cfvo type="num" val="1"/>
        <cfvo type="num" val="2"/>
      </iconSet>
    </cfRule>
  </conditionalFormatting>
  <conditionalFormatting sqref="C64">
    <cfRule type="iconSet" priority="23">
      <iconSet iconSet="5Rating" showValue="0">
        <cfvo type="percent" val="0"/>
        <cfvo type="num" val="1"/>
        <cfvo type="num" val="2"/>
        <cfvo type="num" val="3"/>
        <cfvo type="num" val="4"/>
      </iconSet>
    </cfRule>
  </conditionalFormatting>
  <conditionalFormatting sqref="B64">
    <cfRule type="iconSet" priority="24">
      <iconSet iconSet="3Symbols" showValue="0">
        <cfvo type="percent" val="0"/>
        <cfvo type="num" val="1"/>
        <cfvo type="num" val="2"/>
      </iconSet>
    </cfRule>
  </conditionalFormatting>
  <conditionalFormatting sqref="C65">
    <cfRule type="iconSet" priority="21">
      <iconSet iconSet="5Rating" showValue="0">
        <cfvo type="percent" val="0"/>
        <cfvo type="num" val="1"/>
        <cfvo type="num" val="2"/>
        <cfvo type="num" val="3"/>
        <cfvo type="num" val="4"/>
      </iconSet>
    </cfRule>
  </conditionalFormatting>
  <conditionalFormatting sqref="B65">
    <cfRule type="iconSet" priority="22">
      <iconSet iconSet="3Symbols" showValue="0">
        <cfvo type="percent" val="0"/>
        <cfvo type="num" val="1"/>
        <cfvo type="num" val="2"/>
      </iconSet>
    </cfRule>
  </conditionalFormatting>
  <conditionalFormatting sqref="C66">
    <cfRule type="iconSet" priority="19">
      <iconSet iconSet="5Rating" showValue="0">
        <cfvo type="percent" val="0"/>
        <cfvo type="num" val="1"/>
        <cfvo type="num" val="2"/>
        <cfvo type="num" val="3"/>
        <cfvo type="num" val="4"/>
      </iconSet>
    </cfRule>
  </conditionalFormatting>
  <conditionalFormatting sqref="B66">
    <cfRule type="iconSet" priority="20">
      <iconSet iconSet="3Symbols" showValue="0">
        <cfvo type="percent" val="0"/>
        <cfvo type="num" val="1"/>
        <cfvo type="num" val="2"/>
      </iconSet>
    </cfRule>
  </conditionalFormatting>
  <conditionalFormatting sqref="C67">
    <cfRule type="iconSet" priority="17">
      <iconSet iconSet="5Rating" showValue="0">
        <cfvo type="percent" val="0"/>
        <cfvo type="num" val="1"/>
        <cfvo type="num" val="2"/>
        <cfvo type="num" val="3"/>
        <cfvo type="num" val="4"/>
      </iconSet>
    </cfRule>
  </conditionalFormatting>
  <conditionalFormatting sqref="B67">
    <cfRule type="iconSet" priority="18">
      <iconSet iconSet="3Symbols" showValue="0">
        <cfvo type="percent" val="0"/>
        <cfvo type="num" val="1"/>
        <cfvo type="num" val="2"/>
      </iconSet>
    </cfRule>
  </conditionalFormatting>
  <conditionalFormatting sqref="C69">
    <cfRule type="iconSet" priority="15">
      <iconSet iconSet="5Rating" showValue="0">
        <cfvo type="percent" val="0"/>
        <cfvo type="num" val="1"/>
        <cfvo type="num" val="2"/>
        <cfvo type="num" val="3"/>
        <cfvo type="num" val="4"/>
      </iconSet>
    </cfRule>
  </conditionalFormatting>
  <conditionalFormatting sqref="B69">
    <cfRule type="iconSet" priority="16">
      <iconSet iconSet="3Symbols" showValue="0">
        <cfvo type="percent" val="0"/>
        <cfvo type="num" val="1"/>
        <cfvo type="num" val="2"/>
      </iconSet>
    </cfRule>
  </conditionalFormatting>
  <conditionalFormatting sqref="C70">
    <cfRule type="iconSet" priority="13">
      <iconSet iconSet="5Rating" showValue="0">
        <cfvo type="percent" val="0"/>
        <cfvo type="num" val="1"/>
        <cfvo type="num" val="2"/>
        <cfvo type="num" val="3"/>
        <cfvo type="num" val="4"/>
      </iconSet>
    </cfRule>
  </conditionalFormatting>
  <conditionalFormatting sqref="B70">
    <cfRule type="iconSet" priority="14">
      <iconSet iconSet="3Symbols" showValue="0">
        <cfvo type="percent" val="0"/>
        <cfvo type="num" val="1"/>
        <cfvo type="num" val="2"/>
      </iconSet>
    </cfRule>
  </conditionalFormatting>
  <conditionalFormatting sqref="C71">
    <cfRule type="iconSet" priority="11">
      <iconSet iconSet="5Rating" showValue="0">
        <cfvo type="percent" val="0"/>
        <cfvo type="num" val="1"/>
        <cfvo type="num" val="2"/>
        <cfvo type="num" val="3"/>
        <cfvo type="num" val="4"/>
      </iconSet>
    </cfRule>
  </conditionalFormatting>
  <conditionalFormatting sqref="B71">
    <cfRule type="iconSet" priority="12">
      <iconSet iconSet="3Symbols" showValue="0">
        <cfvo type="percent" val="0"/>
        <cfvo type="num" val="1"/>
        <cfvo type="num" val="2"/>
      </iconSet>
    </cfRule>
  </conditionalFormatting>
  <conditionalFormatting sqref="C73">
    <cfRule type="iconSet" priority="9">
      <iconSet iconSet="5Rating" showValue="0">
        <cfvo type="percent" val="0"/>
        <cfvo type="num" val="1"/>
        <cfvo type="num" val="2"/>
        <cfvo type="num" val="3"/>
        <cfvo type="num" val="4"/>
      </iconSet>
    </cfRule>
  </conditionalFormatting>
  <conditionalFormatting sqref="B73">
    <cfRule type="iconSet" priority="10">
      <iconSet iconSet="3Symbols" showValue="0">
        <cfvo type="percent" val="0"/>
        <cfvo type="num" val="1"/>
        <cfvo type="num" val="2"/>
      </iconSet>
    </cfRule>
  </conditionalFormatting>
  <conditionalFormatting sqref="C72">
    <cfRule type="iconSet" priority="7">
      <iconSet iconSet="5Rating" showValue="0">
        <cfvo type="percent" val="0"/>
        <cfvo type="num" val="1"/>
        <cfvo type="num" val="2"/>
        <cfvo type="num" val="3"/>
        <cfvo type="num" val="4"/>
      </iconSet>
    </cfRule>
  </conditionalFormatting>
  <conditionalFormatting sqref="B72">
    <cfRule type="iconSet" priority="8">
      <iconSet iconSet="3Symbols" showValue="0">
        <cfvo type="percent" val="0"/>
        <cfvo type="num" val="1"/>
        <cfvo type="num" val="2"/>
      </iconSet>
    </cfRule>
  </conditionalFormatting>
  <conditionalFormatting sqref="B74">
    <cfRule type="iconSet" priority="5">
      <iconSet iconSet="3Symbols" showValue="0">
        <cfvo type="percent" val="0"/>
        <cfvo type="num" val="1"/>
        <cfvo type="num" val="2"/>
      </iconSet>
    </cfRule>
  </conditionalFormatting>
  <conditionalFormatting sqref="C74">
    <cfRule type="iconSet" priority="6">
      <iconSet iconSet="5Rating" showValue="0">
        <cfvo type="percent" val="0"/>
        <cfvo type="num" val="1"/>
        <cfvo type="num" val="2"/>
        <cfvo type="num" val="3"/>
        <cfvo type="num" val="4"/>
      </iconSet>
    </cfRule>
  </conditionalFormatting>
  <conditionalFormatting sqref="B75:B76">
    <cfRule type="iconSet" priority="3">
      <iconSet iconSet="3Symbols" showValue="0">
        <cfvo type="percent" val="0"/>
        <cfvo type="num" val="1"/>
        <cfvo type="num" val="2"/>
      </iconSet>
    </cfRule>
  </conditionalFormatting>
  <conditionalFormatting sqref="C75:C76">
    <cfRule type="iconSet" priority="4">
      <iconSet iconSet="5Rating" showValue="0">
        <cfvo type="percent" val="0"/>
        <cfvo type="num" val="1"/>
        <cfvo type="num" val="2"/>
        <cfvo type="num" val="3"/>
        <cfvo type="num" val="4"/>
      </iconSet>
    </cfRule>
  </conditionalFormatting>
  <conditionalFormatting sqref="B78:B80">
    <cfRule type="iconSet" priority="1">
      <iconSet iconSet="3Symbols" showValue="0">
        <cfvo type="percent" val="0"/>
        <cfvo type="num" val="1"/>
        <cfvo type="num" val="2"/>
      </iconSet>
    </cfRule>
  </conditionalFormatting>
  <conditionalFormatting sqref="C78:C80">
    <cfRule type="iconSet" priority="2">
      <iconSet iconSet="5Rating" showValue="0">
        <cfvo type="percent" val="0"/>
        <cfvo type="num" val="1"/>
        <cfvo type="num" val="2"/>
        <cfvo type="num" val="3"/>
        <cfvo type="num" val="4"/>
      </iconSet>
    </cfRule>
  </conditionalFormatting>
  <conditionalFormatting sqref="B77 B58 B68 B81:B84">
    <cfRule type="iconSet" priority="1310">
      <iconSet iconSet="3Symbols" showValue="0">
        <cfvo type="percent" val="0"/>
        <cfvo type="num" val="1"/>
        <cfvo type="num" val="2"/>
      </iconSet>
    </cfRule>
  </conditionalFormatting>
  <conditionalFormatting sqref="C77 C58 C68 C81:C83">
    <cfRule type="iconSet" priority="1314">
      <iconSet iconSet="5Rating" showValue="0">
        <cfvo type="percent" val="0"/>
        <cfvo type="num" val="1"/>
        <cfvo type="num" val="2"/>
        <cfvo type="num" val="3"/>
        <cfvo type="num" val="4"/>
      </iconSet>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10EBB-854A-49F6-ADC9-D41175BD328D}">
  <sheetPr>
    <tabColor rgb="FF00B0F0"/>
  </sheetPr>
  <dimension ref="A1:K46"/>
  <sheetViews>
    <sheetView showGridLines="0" zoomScaleNormal="100" workbookViewId="0">
      <selection activeCell="B3" sqref="B3:E3"/>
    </sheetView>
  </sheetViews>
  <sheetFormatPr defaultColWidth="0" defaultRowHeight="14.4" zeroHeight="1" x14ac:dyDescent="0.3"/>
  <cols>
    <col min="1" max="1" width="3.109375" style="1" customWidth="1"/>
    <col min="2" max="2" width="13.88671875" style="4" customWidth="1"/>
    <col min="3" max="3" width="12.109375" style="4" customWidth="1"/>
    <col min="4" max="4" width="9.109375" style="1" customWidth="1"/>
    <col min="5" max="5" width="124.44140625" style="7" customWidth="1"/>
    <col min="6" max="6" width="9.109375" style="1" customWidth="1"/>
    <col min="7" max="11" width="0" style="1" hidden="1" customWidth="1"/>
    <col min="12" max="16384" width="9.109375" style="1" hidden="1"/>
  </cols>
  <sheetData>
    <row r="1" spans="2:11" x14ac:dyDescent="0.3"/>
    <row r="2" spans="2:11" s="5" customFormat="1" ht="54" customHeight="1" x14ac:dyDescent="0.4">
      <c r="B2" s="187" t="str">
        <f>"Unit 5 - Computer networks tracker for "&amp;'My Progress'!E4</f>
        <v>Unit 5 - Computer networks tracker for Enter Name Here</v>
      </c>
      <c r="C2" s="187"/>
      <c r="D2" s="187"/>
      <c r="E2" s="187"/>
    </row>
    <row r="3" spans="2:11" s="3" customFormat="1" ht="72.75" customHeight="1" x14ac:dyDescent="0.3">
      <c r="B3" s="173" t="s">
        <v>132</v>
      </c>
      <c r="C3" s="173"/>
      <c r="D3" s="173"/>
      <c r="E3" s="173"/>
    </row>
    <row r="4" spans="2:11" s="3" customFormat="1" ht="15" thickBot="1" x14ac:dyDescent="0.35">
      <c r="E4" s="6"/>
      <c r="F4" s="6"/>
      <c r="G4" s="6"/>
      <c r="H4" s="6"/>
      <c r="I4" s="6"/>
      <c r="J4" s="6"/>
      <c r="K4" s="6"/>
    </row>
    <row r="5" spans="2:11" ht="18.600000000000001" thickBot="1" x14ac:dyDescent="0.35">
      <c r="B5" s="87" t="s">
        <v>50</v>
      </c>
      <c r="C5" s="88" t="s">
        <v>51</v>
      </c>
      <c r="D5" s="216" t="s">
        <v>133</v>
      </c>
      <c r="E5" s="217"/>
    </row>
    <row r="6" spans="2:11" ht="19.8" x14ac:dyDescent="0.3">
      <c r="B6" s="15">
        <v>0</v>
      </c>
      <c r="C6" s="12">
        <v>0</v>
      </c>
      <c r="D6" s="207" t="s">
        <v>328</v>
      </c>
      <c r="E6" s="208"/>
    </row>
    <row r="7" spans="2:11" ht="19.8" x14ac:dyDescent="0.3">
      <c r="B7" s="15">
        <v>0</v>
      </c>
      <c r="C7" s="12">
        <v>0</v>
      </c>
      <c r="D7" s="207" t="s">
        <v>329</v>
      </c>
      <c r="E7" s="208"/>
    </row>
    <row r="8" spans="2:11" ht="19.8" x14ac:dyDescent="0.3">
      <c r="B8" s="15">
        <v>0</v>
      </c>
      <c r="C8" s="12">
        <v>0</v>
      </c>
      <c r="D8" s="203" t="s">
        <v>330</v>
      </c>
      <c r="E8" s="184"/>
    </row>
    <row r="9" spans="2:11" ht="19.8" x14ac:dyDescent="0.3">
      <c r="B9" s="15">
        <v>0</v>
      </c>
      <c r="C9" s="12">
        <v>0</v>
      </c>
      <c r="D9" s="142"/>
      <c r="E9" s="143" t="s">
        <v>331</v>
      </c>
    </row>
    <row r="10" spans="2:11" ht="19.8" x14ac:dyDescent="0.3">
      <c r="B10" s="15">
        <v>0</v>
      </c>
      <c r="C10" s="12">
        <v>0</v>
      </c>
      <c r="D10" s="142"/>
      <c r="E10" s="143" t="s">
        <v>332</v>
      </c>
    </row>
    <row r="11" spans="2:11" ht="19.8" x14ac:dyDescent="0.3">
      <c r="B11" s="15">
        <v>0</v>
      </c>
      <c r="C11" s="12">
        <v>0</v>
      </c>
      <c r="D11" s="142"/>
      <c r="E11" s="143" t="s">
        <v>333</v>
      </c>
    </row>
    <row r="12" spans="2:11" ht="19.8" x14ac:dyDescent="0.3">
      <c r="B12" s="15">
        <v>0</v>
      </c>
      <c r="C12" s="12">
        <v>0</v>
      </c>
      <c r="D12" s="207" t="s">
        <v>334</v>
      </c>
      <c r="E12" s="208"/>
    </row>
    <row r="13" spans="2:11" ht="19.8" x14ac:dyDescent="0.3">
      <c r="B13" s="15">
        <v>0</v>
      </c>
      <c r="C13" s="12">
        <v>0</v>
      </c>
      <c r="D13" s="207" t="s">
        <v>335</v>
      </c>
      <c r="E13" s="208"/>
    </row>
    <row r="14" spans="2:11" ht="19.8" x14ac:dyDescent="0.3">
      <c r="B14" s="15">
        <v>0</v>
      </c>
      <c r="C14" s="12">
        <v>0</v>
      </c>
      <c r="D14" s="203" t="s">
        <v>336</v>
      </c>
      <c r="E14" s="184"/>
    </row>
    <row r="15" spans="2:11" ht="19.8" x14ac:dyDescent="0.3">
      <c r="B15" s="15">
        <v>0</v>
      </c>
      <c r="C15" s="12">
        <v>0</v>
      </c>
      <c r="D15" s="142"/>
      <c r="E15" s="143" t="s">
        <v>337</v>
      </c>
    </row>
    <row r="16" spans="2:11" ht="19.8" x14ac:dyDescent="0.3">
      <c r="B16" s="15">
        <v>0</v>
      </c>
      <c r="C16" s="12">
        <v>0</v>
      </c>
      <c r="D16" s="142"/>
      <c r="E16" s="143" t="s">
        <v>312</v>
      </c>
    </row>
    <row r="17" spans="2:5" ht="19.8" x14ac:dyDescent="0.3">
      <c r="B17" s="15">
        <v>0</v>
      </c>
      <c r="C17" s="12">
        <v>0</v>
      </c>
      <c r="D17" s="183" t="s">
        <v>134</v>
      </c>
      <c r="E17" s="184"/>
    </row>
    <row r="18" spans="2:5" ht="19.8" x14ac:dyDescent="0.3">
      <c r="B18" s="15">
        <v>0</v>
      </c>
      <c r="C18" s="12">
        <v>0</v>
      </c>
      <c r="D18" s="203" t="s">
        <v>338</v>
      </c>
      <c r="E18" s="184"/>
    </row>
    <row r="19" spans="2:5" ht="19.8" x14ac:dyDescent="0.3">
      <c r="B19" s="15">
        <v>0</v>
      </c>
      <c r="C19" s="12">
        <v>0</v>
      </c>
      <c r="D19" s="142"/>
      <c r="E19" s="143" t="s">
        <v>339</v>
      </c>
    </row>
    <row r="20" spans="2:5" ht="19.8" x14ac:dyDescent="0.3">
      <c r="B20" s="15">
        <v>0</v>
      </c>
      <c r="C20" s="12">
        <v>0</v>
      </c>
      <c r="D20" s="142"/>
      <c r="E20" s="143" t="s">
        <v>340</v>
      </c>
    </row>
    <row r="21" spans="2:5" ht="19.8" x14ac:dyDescent="0.3">
      <c r="B21" s="15">
        <v>0</v>
      </c>
      <c r="C21" s="12">
        <v>0</v>
      </c>
      <c r="D21" s="142"/>
      <c r="E21" s="143" t="s">
        <v>341</v>
      </c>
    </row>
    <row r="22" spans="2:5" ht="19.8" x14ac:dyDescent="0.3">
      <c r="B22" s="15">
        <v>0</v>
      </c>
      <c r="C22" s="12">
        <v>0</v>
      </c>
      <c r="D22" s="142"/>
      <c r="E22" s="143" t="s">
        <v>342</v>
      </c>
    </row>
    <row r="23" spans="2:5" ht="19.8" x14ac:dyDescent="0.3">
      <c r="B23" s="15">
        <v>0</v>
      </c>
      <c r="C23" s="12">
        <v>0</v>
      </c>
      <c r="D23" s="142"/>
      <c r="E23" s="143" t="s">
        <v>343</v>
      </c>
    </row>
    <row r="24" spans="2:5" ht="19.8" x14ac:dyDescent="0.3">
      <c r="B24" s="15">
        <v>0</v>
      </c>
      <c r="C24" s="12">
        <v>0</v>
      </c>
      <c r="D24" s="142"/>
      <c r="E24" s="143" t="s">
        <v>344</v>
      </c>
    </row>
    <row r="25" spans="2:5" ht="19.8" x14ac:dyDescent="0.3">
      <c r="B25" s="15">
        <v>0</v>
      </c>
      <c r="C25" s="12">
        <v>0</v>
      </c>
      <c r="D25" s="142"/>
      <c r="E25" s="143" t="s">
        <v>345</v>
      </c>
    </row>
    <row r="26" spans="2:5" ht="19.8" x14ac:dyDescent="0.3">
      <c r="B26" s="15">
        <v>0</v>
      </c>
      <c r="C26" s="12">
        <v>0</v>
      </c>
      <c r="D26" s="142"/>
      <c r="E26" s="143" t="s">
        <v>346</v>
      </c>
    </row>
    <row r="27" spans="2:5" ht="19.8" x14ac:dyDescent="0.3">
      <c r="B27" s="15">
        <v>0</v>
      </c>
      <c r="C27" s="12">
        <v>0</v>
      </c>
      <c r="D27" s="142"/>
      <c r="E27" s="144" t="s">
        <v>347</v>
      </c>
    </row>
    <row r="28" spans="2:5" ht="19.8" x14ac:dyDescent="0.3">
      <c r="B28" s="15">
        <v>0</v>
      </c>
      <c r="C28" s="12">
        <v>0</v>
      </c>
      <c r="D28" s="142"/>
      <c r="E28" s="143" t="s">
        <v>348</v>
      </c>
    </row>
    <row r="29" spans="2:5" ht="19.8" x14ac:dyDescent="0.3">
      <c r="B29" s="15">
        <v>0</v>
      </c>
      <c r="C29" s="12">
        <v>0</v>
      </c>
      <c r="D29" s="142"/>
      <c r="E29" s="143" t="s">
        <v>349</v>
      </c>
    </row>
    <row r="30" spans="2:5" ht="19.8" x14ac:dyDescent="0.3">
      <c r="B30" s="15">
        <v>0</v>
      </c>
      <c r="C30" s="12">
        <v>0</v>
      </c>
      <c r="D30" s="183" t="s">
        <v>135</v>
      </c>
      <c r="E30" s="184"/>
    </row>
    <row r="31" spans="2:5" ht="19.8" x14ac:dyDescent="0.3">
      <c r="B31" s="15">
        <v>0</v>
      </c>
      <c r="C31" s="12">
        <v>0</v>
      </c>
      <c r="D31" s="203" t="s">
        <v>350</v>
      </c>
      <c r="E31" s="184"/>
    </row>
    <row r="32" spans="2:5" ht="19.8" x14ac:dyDescent="0.3">
      <c r="B32" s="15">
        <v>0</v>
      </c>
      <c r="C32" s="12">
        <v>0</v>
      </c>
      <c r="D32" s="142"/>
      <c r="E32" s="143" t="s">
        <v>351</v>
      </c>
    </row>
    <row r="33" spans="2:5" ht="19.8" x14ac:dyDescent="0.3">
      <c r="B33" s="15">
        <v>0</v>
      </c>
      <c r="C33" s="12">
        <v>0</v>
      </c>
      <c r="D33" s="142"/>
      <c r="E33" s="143" t="s">
        <v>352</v>
      </c>
    </row>
    <row r="34" spans="2:5" ht="19.8" x14ac:dyDescent="0.3">
      <c r="B34" s="15">
        <v>0</v>
      </c>
      <c r="C34" s="12">
        <v>0</v>
      </c>
      <c r="D34" s="142"/>
      <c r="E34" s="143" t="s">
        <v>353</v>
      </c>
    </row>
    <row r="35" spans="2:5" ht="19.8" x14ac:dyDescent="0.3">
      <c r="B35" s="15">
        <v>0</v>
      </c>
      <c r="C35" s="12">
        <v>0</v>
      </c>
      <c r="D35" s="142"/>
      <c r="E35" s="143" t="s">
        <v>354</v>
      </c>
    </row>
    <row r="36" spans="2:5" ht="19.8" x14ac:dyDescent="0.3">
      <c r="B36" s="15">
        <v>0</v>
      </c>
      <c r="C36" s="12">
        <v>0</v>
      </c>
      <c r="D36" s="203" t="s">
        <v>355</v>
      </c>
      <c r="E36" s="184"/>
    </row>
    <row r="37" spans="2:5" ht="19.8" x14ac:dyDescent="0.3">
      <c r="B37" s="15">
        <v>0</v>
      </c>
      <c r="C37" s="12">
        <v>0</v>
      </c>
      <c r="D37" s="142"/>
      <c r="E37" s="143" t="s">
        <v>356</v>
      </c>
    </row>
    <row r="38" spans="2:5" ht="19.8" x14ac:dyDescent="0.3">
      <c r="B38" s="15">
        <v>0</v>
      </c>
      <c r="C38" s="12">
        <v>0</v>
      </c>
      <c r="D38" s="142"/>
      <c r="E38" s="143" t="s">
        <v>357</v>
      </c>
    </row>
    <row r="39" spans="2:5" ht="19.8" x14ac:dyDescent="0.3">
      <c r="B39" s="15">
        <v>0</v>
      </c>
      <c r="C39" s="12">
        <v>0</v>
      </c>
      <c r="D39" s="142"/>
      <c r="E39" s="143" t="s">
        <v>358</v>
      </c>
    </row>
    <row r="40" spans="2:5" ht="19.8" x14ac:dyDescent="0.3">
      <c r="B40" s="15">
        <v>0</v>
      </c>
      <c r="C40" s="12">
        <v>0</v>
      </c>
      <c r="D40" s="142"/>
      <c r="E40" s="143" t="s">
        <v>359</v>
      </c>
    </row>
    <row r="41" spans="2:5" ht="19.8" x14ac:dyDescent="0.3">
      <c r="B41" s="15">
        <v>0</v>
      </c>
      <c r="C41" s="12">
        <v>0</v>
      </c>
      <c r="D41" s="207" t="s">
        <v>360</v>
      </c>
      <c r="E41" s="208"/>
    </row>
    <row r="42" spans="2:5" ht="19.8" x14ac:dyDescent="0.3">
      <c r="B42" s="15">
        <v>0</v>
      </c>
      <c r="C42" s="12">
        <v>0</v>
      </c>
      <c r="D42" s="207" t="s">
        <v>361</v>
      </c>
      <c r="E42" s="208"/>
    </row>
    <row r="43" spans="2:5" ht="19.8" x14ac:dyDescent="0.3">
      <c r="B43" s="15">
        <v>0</v>
      </c>
      <c r="C43" s="12">
        <v>0</v>
      </c>
      <c r="D43" s="207" t="s">
        <v>362</v>
      </c>
      <c r="E43" s="208"/>
    </row>
    <row r="44" spans="2:5" ht="19.8" x14ac:dyDescent="0.3">
      <c r="B44" s="180" t="s">
        <v>59</v>
      </c>
      <c r="C44" s="181"/>
      <c r="D44" s="181"/>
      <c r="E44" s="182"/>
    </row>
    <row r="45" spans="2:5" ht="99.9" customHeight="1" thickBot="1" x14ac:dyDescent="0.35">
      <c r="B45" s="170"/>
      <c r="C45" s="171"/>
      <c r="D45" s="171"/>
      <c r="E45" s="172"/>
    </row>
    <row r="46" spans="2:5" x14ac:dyDescent="0.3">
      <c r="D46" s="2"/>
    </row>
  </sheetData>
  <mergeCells count="19">
    <mergeCell ref="D14:E14"/>
    <mergeCell ref="B2:E2"/>
    <mergeCell ref="B3:E3"/>
    <mergeCell ref="D5:E5"/>
    <mergeCell ref="D8:E8"/>
    <mergeCell ref="D12:E12"/>
    <mergeCell ref="D6:E6"/>
    <mergeCell ref="D7:E7"/>
    <mergeCell ref="D13:E13"/>
    <mergeCell ref="B44:E44"/>
    <mergeCell ref="B45:E45"/>
    <mergeCell ref="D17:E17"/>
    <mergeCell ref="D30:E30"/>
    <mergeCell ref="D36:E36"/>
    <mergeCell ref="D18:E18"/>
    <mergeCell ref="D31:E31"/>
    <mergeCell ref="D41:E41"/>
    <mergeCell ref="D43:E43"/>
    <mergeCell ref="D42:E42"/>
  </mergeCells>
  <conditionalFormatting sqref="B45">
    <cfRule type="iconSet" priority="73">
      <iconSet iconSet="3Symbols" showValue="0">
        <cfvo type="percent" val="0"/>
        <cfvo type="num" val="1"/>
        <cfvo type="num" val="2"/>
      </iconSet>
    </cfRule>
  </conditionalFormatting>
  <conditionalFormatting sqref="C46 C1 C5 C17 C30">
    <cfRule type="iconSet" priority="75">
      <iconSet iconSet="5Rating" showValue="0">
        <cfvo type="percent" val="0"/>
        <cfvo type="num" val="1"/>
        <cfvo type="num" val="2"/>
        <cfvo type="num" val="3"/>
        <cfvo type="num" val="4"/>
      </iconSet>
    </cfRule>
  </conditionalFormatting>
  <conditionalFormatting sqref="B46 B1 B3 B5 B17 B30 B44">
    <cfRule type="iconSet" priority="76">
      <iconSet iconSet="3Symbols" showValue="0">
        <cfvo type="percent" val="0"/>
        <cfvo type="num" val="1"/>
        <cfvo type="num" val="2"/>
      </iconSet>
    </cfRule>
  </conditionalFormatting>
  <conditionalFormatting sqref="C6">
    <cfRule type="iconSet" priority="71">
      <iconSet iconSet="5Rating" showValue="0">
        <cfvo type="percent" val="0"/>
        <cfvo type="num" val="1"/>
        <cfvo type="num" val="2"/>
        <cfvo type="num" val="3"/>
        <cfvo type="num" val="4"/>
      </iconSet>
    </cfRule>
  </conditionalFormatting>
  <conditionalFormatting sqref="B6">
    <cfRule type="iconSet" priority="72">
      <iconSet iconSet="3Symbols" showValue="0">
        <cfvo type="percent" val="0"/>
        <cfvo type="num" val="1"/>
        <cfvo type="num" val="2"/>
      </iconSet>
    </cfRule>
  </conditionalFormatting>
  <conditionalFormatting sqref="C7">
    <cfRule type="iconSet" priority="69">
      <iconSet iconSet="5Rating" showValue="0">
        <cfvo type="percent" val="0"/>
        <cfvo type="num" val="1"/>
        <cfvo type="num" val="2"/>
        <cfvo type="num" val="3"/>
        <cfvo type="num" val="4"/>
      </iconSet>
    </cfRule>
  </conditionalFormatting>
  <conditionalFormatting sqref="B7">
    <cfRule type="iconSet" priority="70">
      <iconSet iconSet="3Symbols" showValue="0">
        <cfvo type="percent" val="0"/>
        <cfvo type="num" val="1"/>
        <cfvo type="num" val="2"/>
      </iconSet>
    </cfRule>
  </conditionalFormatting>
  <conditionalFormatting sqref="C8">
    <cfRule type="iconSet" priority="67">
      <iconSet iconSet="5Rating" showValue="0">
        <cfvo type="percent" val="0"/>
        <cfvo type="num" val="1"/>
        <cfvo type="num" val="2"/>
        <cfvo type="num" val="3"/>
        <cfvo type="num" val="4"/>
      </iconSet>
    </cfRule>
  </conditionalFormatting>
  <conditionalFormatting sqref="B8">
    <cfRule type="iconSet" priority="68">
      <iconSet iconSet="3Symbols" showValue="0">
        <cfvo type="percent" val="0"/>
        <cfvo type="num" val="1"/>
        <cfvo type="num" val="2"/>
      </iconSet>
    </cfRule>
  </conditionalFormatting>
  <conditionalFormatting sqref="C9">
    <cfRule type="iconSet" priority="65">
      <iconSet iconSet="5Rating" showValue="0">
        <cfvo type="percent" val="0"/>
        <cfvo type="num" val="1"/>
        <cfvo type="num" val="2"/>
        <cfvo type="num" val="3"/>
        <cfvo type="num" val="4"/>
      </iconSet>
    </cfRule>
  </conditionalFormatting>
  <conditionalFormatting sqref="B9">
    <cfRule type="iconSet" priority="66">
      <iconSet iconSet="3Symbols" showValue="0">
        <cfvo type="percent" val="0"/>
        <cfvo type="num" val="1"/>
        <cfvo type="num" val="2"/>
      </iconSet>
    </cfRule>
  </conditionalFormatting>
  <conditionalFormatting sqref="C10">
    <cfRule type="iconSet" priority="63">
      <iconSet iconSet="5Rating" showValue="0">
        <cfvo type="percent" val="0"/>
        <cfvo type="num" val="1"/>
        <cfvo type="num" val="2"/>
        <cfvo type="num" val="3"/>
        <cfvo type="num" val="4"/>
      </iconSet>
    </cfRule>
  </conditionalFormatting>
  <conditionalFormatting sqref="B10">
    <cfRule type="iconSet" priority="64">
      <iconSet iconSet="3Symbols" showValue="0">
        <cfvo type="percent" val="0"/>
        <cfvo type="num" val="1"/>
        <cfvo type="num" val="2"/>
      </iconSet>
    </cfRule>
  </conditionalFormatting>
  <conditionalFormatting sqref="C11">
    <cfRule type="iconSet" priority="61">
      <iconSet iconSet="5Rating" showValue="0">
        <cfvo type="percent" val="0"/>
        <cfvo type="num" val="1"/>
        <cfvo type="num" val="2"/>
        <cfvo type="num" val="3"/>
        <cfvo type="num" val="4"/>
      </iconSet>
    </cfRule>
  </conditionalFormatting>
  <conditionalFormatting sqref="B11">
    <cfRule type="iconSet" priority="62">
      <iconSet iconSet="3Symbols" showValue="0">
        <cfvo type="percent" val="0"/>
        <cfvo type="num" val="1"/>
        <cfvo type="num" val="2"/>
      </iconSet>
    </cfRule>
  </conditionalFormatting>
  <conditionalFormatting sqref="C12">
    <cfRule type="iconSet" priority="59">
      <iconSet iconSet="5Rating" showValue="0">
        <cfvo type="percent" val="0"/>
        <cfvo type="num" val="1"/>
        <cfvo type="num" val="2"/>
        <cfvo type="num" val="3"/>
        <cfvo type="num" val="4"/>
      </iconSet>
    </cfRule>
  </conditionalFormatting>
  <conditionalFormatting sqref="B12">
    <cfRule type="iconSet" priority="60">
      <iconSet iconSet="3Symbols" showValue="0">
        <cfvo type="percent" val="0"/>
        <cfvo type="num" val="1"/>
        <cfvo type="num" val="2"/>
      </iconSet>
    </cfRule>
  </conditionalFormatting>
  <conditionalFormatting sqref="C13">
    <cfRule type="iconSet" priority="57">
      <iconSet iconSet="5Rating" showValue="0">
        <cfvo type="percent" val="0"/>
        <cfvo type="num" val="1"/>
        <cfvo type="num" val="2"/>
        <cfvo type="num" val="3"/>
        <cfvo type="num" val="4"/>
      </iconSet>
    </cfRule>
  </conditionalFormatting>
  <conditionalFormatting sqref="B13">
    <cfRule type="iconSet" priority="58">
      <iconSet iconSet="3Symbols" showValue="0">
        <cfvo type="percent" val="0"/>
        <cfvo type="num" val="1"/>
        <cfvo type="num" val="2"/>
      </iconSet>
    </cfRule>
  </conditionalFormatting>
  <conditionalFormatting sqref="C14">
    <cfRule type="iconSet" priority="55">
      <iconSet iconSet="5Rating" showValue="0">
        <cfvo type="percent" val="0"/>
        <cfvo type="num" val="1"/>
        <cfvo type="num" val="2"/>
        <cfvo type="num" val="3"/>
        <cfvo type="num" val="4"/>
      </iconSet>
    </cfRule>
  </conditionalFormatting>
  <conditionalFormatting sqref="B14">
    <cfRule type="iconSet" priority="56">
      <iconSet iconSet="3Symbols" showValue="0">
        <cfvo type="percent" val="0"/>
        <cfvo type="num" val="1"/>
        <cfvo type="num" val="2"/>
      </iconSet>
    </cfRule>
  </conditionalFormatting>
  <conditionalFormatting sqref="C15">
    <cfRule type="iconSet" priority="53">
      <iconSet iconSet="5Rating" showValue="0">
        <cfvo type="percent" val="0"/>
        <cfvo type="num" val="1"/>
        <cfvo type="num" val="2"/>
        <cfvo type="num" val="3"/>
        <cfvo type="num" val="4"/>
      </iconSet>
    </cfRule>
  </conditionalFormatting>
  <conditionalFormatting sqref="B15">
    <cfRule type="iconSet" priority="54">
      <iconSet iconSet="3Symbols" showValue="0">
        <cfvo type="percent" val="0"/>
        <cfvo type="num" val="1"/>
        <cfvo type="num" val="2"/>
      </iconSet>
    </cfRule>
  </conditionalFormatting>
  <conditionalFormatting sqref="C16">
    <cfRule type="iconSet" priority="51">
      <iconSet iconSet="5Rating" showValue="0">
        <cfvo type="percent" val="0"/>
        <cfvo type="num" val="1"/>
        <cfvo type="num" val="2"/>
        <cfvo type="num" val="3"/>
        <cfvo type="num" val="4"/>
      </iconSet>
    </cfRule>
  </conditionalFormatting>
  <conditionalFormatting sqref="B16">
    <cfRule type="iconSet" priority="52">
      <iconSet iconSet="3Symbols" showValue="0">
        <cfvo type="percent" val="0"/>
        <cfvo type="num" val="1"/>
        <cfvo type="num" val="2"/>
      </iconSet>
    </cfRule>
  </conditionalFormatting>
  <conditionalFormatting sqref="C18">
    <cfRule type="iconSet" priority="49">
      <iconSet iconSet="5Rating" showValue="0">
        <cfvo type="percent" val="0"/>
        <cfvo type="num" val="1"/>
        <cfvo type="num" val="2"/>
        <cfvo type="num" val="3"/>
        <cfvo type="num" val="4"/>
      </iconSet>
    </cfRule>
  </conditionalFormatting>
  <conditionalFormatting sqref="B18">
    <cfRule type="iconSet" priority="50">
      <iconSet iconSet="3Symbols" showValue="0">
        <cfvo type="percent" val="0"/>
        <cfvo type="num" val="1"/>
        <cfvo type="num" val="2"/>
      </iconSet>
    </cfRule>
  </conditionalFormatting>
  <conditionalFormatting sqref="C19">
    <cfRule type="iconSet" priority="47">
      <iconSet iconSet="5Rating" showValue="0">
        <cfvo type="percent" val="0"/>
        <cfvo type="num" val="1"/>
        <cfvo type="num" val="2"/>
        <cfvo type="num" val="3"/>
        <cfvo type="num" val="4"/>
      </iconSet>
    </cfRule>
  </conditionalFormatting>
  <conditionalFormatting sqref="B19">
    <cfRule type="iconSet" priority="48">
      <iconSet iconSet="3Symbols" showValue="0">
        <cfvo type="percent" val="0"/>
        <cfvo type="num" val="1"/>
        <cfvo type="num" val="2"/>
      </iconSet>
    </cfRule>
  </conditionalFormatting>
  <conditionalFormatting sqref="C20">
    <cfRule type="iconSet" priority="45">
      <iconSet iconSet="5Rating" showValue="0">
        <cfvo type="percent" val="0"/>
        <cfvo type="num" val="1"/>
        <cfvo type="num" val="2"/>
        <cfvo type="num" val="3"/>
        <cfvo type="num" val="4"/>
      </iconSet>
    </cfRule>
  </conditionalFormatting>
  <conditionalFormatting sqref="B20">
    <cfRule type="iconSet" priority="46">
      <iconSet iconSet="3Symbols" showValue="0">
        <cfvo type="percent" val="0"/>
        <cfvo type="num" val="1"/>
        <cfvo type="num" val="2"/>
      </iconSet>
    </cfRule>
  </conditionalFormatting>
  <conditionalFormatting sqref="C21">
    <cfRule type="iconSet" priority="43">
      <iconSet iconSet="5Rating" showValue="0">
        <cfvo type="percent" val="0"/>
        <cfvo type="num" val="1"/>
        <cfvo type="num" val="2"/>
        <cfvo type="num" val="3"/>
        <cfvo type="num" val="4"/>
      </iconSet>
    </cfRule>
  </conditionalFormatting>
  <conditionalFormatting sqref="B21">
    <cfRule type="iconSet" priority="44">
      <iconSet iconSet="3Symbols" showValue="0">
        <cfvo type="percent" val="0"/>
        <cfvo type="num" val="1"/>
        <cfvo type="num" val="2"/>
      </iconSet>
    </cfRule>
  </conditionalFormatting>
  <conditionalFormatting sqref="C22">
    <cfRule type="iconSet" priority="41">
      <iconSet iconSet="5Rating" showValue="0">
        <cfvo type="percent" val="0"/>
        <cfvo type="num" val="1"/>
        <cfvo type="num" val="2"/>
        <cfvo type="num" val="3"/>
        <cfvo type="num" val="4"/>
      </iconSet>
    </cfRule>
  </conditionalFormatting>
  <conditionalFormatting sqref="B22">
    <cfRule type="iconSet" priority="42">
      <iconSet iconSet="3Symbols" showValue="0">
        <cfvo type="percent" val="0"/>
        <cfvo type="num" val="1"/>
        <cfvo type="num" val="2"/>
      </iconSet>
    </cfRule>
  </conditionalFormatting>
  <conditionalFormatting sqref="C23">
    <cfRule type="iconSet" priority="39">
      <iconSet iconSet="5Rating" showValue="0">
        <cfvo type="percent" val="0"/>
        <cfvo type="num" val="1"/>
        <cfvo type="num" val="2"/>
        <cfvo type="num" val="3"/>
        <cfvo type="num" val="4"/>
      </iconSet>
    </cfRule>
  </conditionalFormatting>
  <conditionalFormatting sqref="B23">
    <cfRule type="iconSet" priority="40">
      <iconSet iconSet="3Symbols" showValue="0">
        <cfvo type="percent" val="0"/>
        <cfvo type="num" val="1"/>
        <cfvo type="num" val="2"/>
      </iconSet>
    </cfRule>
  </conditionalFormatting>
  <conditionalFormatting sqref="C24">
    <cfRule type="iconSet" priority="37">
      <iconSet iconSet="5Rating" showValue="0">
        <cfvo type="percent" val="0"/>
        <cfvo type="num" val="1"/>
        <cfvo type="num" val="2"/>
        <cfvo type="num" val="3"/>
        <cfvo type="num" val="4"/>
      </iconSet>
    </cfRule>
  </conditionalFormatting>
  <conditionalFormatting sqref="B24">
    <cfRule type="iconSet" priority="38">
      <iconSet iconSet="3Symbols" showValue="0">
        <cfvo type="percent" val="0"/>
        <cfvo type="num" val="1"/>
        <cfvo type="num" val="2"/>
      </iconSet>
    </cfRule>
  </conditionalFormatting>
  <conditionalFormatting sqref="C25">
    <cfRule type="iconSet" priority="35">
      <iconSet iconSet="5Rating" showValue="0">
        <cfvo type="percent" val="0"/>
        <cfvo type="num" val="1"/>
        <cfvo type="num" val="2"/>
        <cfvo type="num" val="3"/>
        <cfvo type="num" val="4"/>
      </iconSet>
    </cfRule>
  </conditionalFormatting>
  <conditionalFormatting sqref="B25">
    <cfRule type="iconSet" priority="36">
      <iconSet iconSet="3Symbols" showValue="0">
        <cfvo type="percent" val="0"/>
        <cfvo type="num" val="1"/>
        <cfvo type="num" val="2"/>
      </iconSet>
    </cfRule>
  </conditionalFormatting>
  <conditionalFormatting sqref="C26">
    <cfRule type="iconSet" priority="33">
      <iconSet iconSet="5Rating" showValue="0">
        <cfvo type="percent" val="0"/>
        <cfvo type="num" val="1"/>
        <cfvo type="num" val="2"/>
        <cfvo type="num" val="3"/>
        <cfvo type="num" val="4"/>
      </iconSet>
    </cfRule>
  </conditionalFormatting>
  <conditionalFormatting sqref="B26">
    <cfRule type="iconSet" priority="34">
      <iconSet iconSet="3Symbols" showValue="0">
        <cfvo type="percent" val="0"/>
        <cfvo type="num" val="1"/>
        <cfvo type="num" val="2"/>
      </iconSet>
    </cfRule>
  </conditionalFormatting>
  <conditionalFormatting sqref="C27">
    <cfRule type="iconSet" priority="31">
      <iconSet iconSet="5Rating" showValue="0">
        <cfvo type="percent" val="0"/>
        <cfvo type="num" val="1"/>
        <cfvo type="num" val="2"/>
        <cfvo type="num" val="3"/>
        <cfvo type="num" val="4"/>
      </iconSet>
    </cfRule>
  </conditionalFormatting>
  <conditionalFormatting sqref="B27">
    <cfRule type="iconSet" priority="32">
      <iconSet iconSet="3Symbols" showValue="0">
        <cfvo type="percent" val="0"/>
        <cfvo type="num" val="1"/>
        <cfvo type="num" val="2"/>
      </iconSet>
    </cfRule>
  </conditionalFormatting>
  <conditionalFormatting sqref="C28">
    <cfRule type="iconSet" priority="29">
      <iconSet iconSet="5Rating" showValue="0">
        <cfvo type="percent" val="0"/>
        <cfvo type="num" val="1"/>
        <cfvo type="num" val="2"/>
        <cfvo type="num" val="3"/>
        <cfvo type="num" val="4"/>
      </iconSet>
    </cfRule>
  </conditionalFormatting>
  <conditionalFormatting sqref="B28">
    <cfRule type="iconSet" priority="30">
      <iconSet iconSet="3Symbols" showValue="0">
        <cfvo type="percent" val="0"/>
        <cfvo type="num" val="1"/>
        <cfvo type="num" val="2"/>
      </iconSet>
    </cfRule>
  </conditionalFormatting>
  <conditionalFormatting sqref="C29">
    <cfRule type="iconSet" priority="27">
      <iconSet iconSet="5Rating" showValue="0">
        <cfvo type="percent" val="0"/>
        <cfvo type="num" val="1"/>
        <cfvo type="num" val="2"/>
        <cfvo type="num" val="3"/>
        <cfvo type="num" val="4"/>
      </iconSet>
    </cfRule>
  </conditionalFormatting>
  <conditionalFormatting sqref="B29">
    <cfRule type="iconSet" priority="28">
      <iconSet iconSet="3Symbols" showValue="0">
        <cfvo type="percent" val="0"/>
        <cfvo type="num" val="1"/>
        <cfvo type="num" val="2"/>
      </iconSet>
    </cfRule>
  </conditionalFormatting>
  <conditionalFormatting sqref="C31">
    <cfRule type="iconSet" priority="25">
      <iconSet iconSet="5Rating" showValue="0">
        <cfvo type="percent" val="0"/>
        <cfvo type="num" val="1"/>
        <cfvo type="num" val="2"/>
        <cfvo type="num" val="3"/>
        <cfvo type="num" val="4"/>
      </iconSet>
    </cfRule>
  </conditionalFormatting>
  <conditionalFormatting sqref="B31">
    <cfRule type="iconSet" priority="26">
      <iconSet iconSet="3Symbols" showValue="0">
        <cfvo type="percent" val="0"/>
        <cfvo type="num" val="1"/>
        <cfvo type="num" val="2"/>
      </iconSet>
    </cfRule>
  </conditionalFormatting>
  <conditionalFormatting sqref="C32">
    <cfRule type="iconSet" priority="23">
      <iconSet iconSet="5Rating" showValue="0">
        <cfvo type="percent" val="0"/>
        <cfvo type="num" val="1"/>
        <cfvo type="num" val="2"/>
        <cfvo type="num" val="3"/>
        <cfvo type="num" val="4"/>
      </iconSet>
    </cfRule>
  </conditionalFormatting>
  <conditionalFormatting sqref="B32">
    <cfRule type="iconSet" priority="24">
      <iconSet iconSet="3Symbols" showValue="0">
        <cfvo type="percent" val="0"/>
        <cfvo type="num" val="1"/>
        <cfvo type="num" val="2"/>
      </iconSet>
    </cfRule>
  </conditionalFormatting>
  <conditionalFormatting sqref="C33">
    <cfRule type="iconSet" priority="21">
      <iconSet iconSet="5Rating" showValue="0">
        <cfvo type="percent" val="0"/>
        <cfvo type="num" val="1"/>
        <cfvo type="num" val="2"/>
        <cfvo type="num" val="3"/>
        <cfvo type="num" val="4"/>
      </iconSet>
    </cfRule>
  </conditionalFormatting>
  <conditionalFormatting sqref="B33">
    <cfRule type="iconSet" priority="22">
      <iconSet iconSet="3Symbols" showValue="0">
        <cfvo type="percent" val="0"/>
        <cfvo type="num" val="1"/>
        <cfvo type="num" val="2"/>
      </iconSet>
    </cfRule>
  </conditionalFormatting>
  <conditionalFormatting sqref="C34">
    <cfRule type="iconSet" priority="19">
      <iconSet iconSet="5Rating" showValue="0">
        <cfvo type="percent" val="0"/>
        <cfvo type="num" val="1"/>
        <cfvo type="num" val="2"/>
        <cfvo type="num" val="3"/>
        <cfvo type="num" val="4"/>
      </iconSet>
    </cfRule>
  </conditionalFormatting>
  <conditionalFormatting sqref="B34">
    <cfRule type="iconSet" priority="20">
      <iconSet iconSet="3Symbols" showValue="0">
        <cfvo type="percent" val="0"/>
        <cfvo type="num" val="1"/>
        <cfvo type="num" val="2"/>
      </iconSet>
    </cfRule>
  </conditionalFormatting>
  <conditionalFormatting sqref="C35">
    <cfRule type="iconSet" priority="17">
      <iconSet iconSet="5Rating" showValue="0">
        <cfvo type="percent" val="0"/>
        <cfvo type="num" val="1"/>
        <cfvo type="num" val="2"/>
        <cfvo type="num" val="3"/>
        <cfvo type="num" val="4"/>
      </iconSet>
    </cfRule>
  </conditionalFormatting>
  <conditionalFormatting sqref="B35">
    <cfRule type="iconSet" priority="18">
      <iconSet iconSet="3Symbols" showValue="0">
        <cfvo type="percent" val="0"/>
        <cfvo type="num" val="1"/>
        <cfvo type="num" val="2"/>
      </iconSet>
    </cfRule>
  </conditionalFormatting>
  <conditionalFormatting sqref="C36">
    <cfRule type="iconSet" priority="15">
      <iconSet iconSet="5Rating" showValue="0">
        <cfvo type="percent" val="0"/>
        <cfvo type="num" val="1"/>
        <cfvo type="num" val="2"/>
        <cfvo type="num" val="3"/>
        <cfvo type="num" val="4"/>
      </iconSet>
    </cfRule>
  </conditionalFormatting>
  <conditionalFormatting sqref="B36">
    <cfRule type="iconSet" priority="16">
      <iconSet iconSet="3Symbols" showValue="0">
        <cfvo type="percent" val="0"/>
        <cfvo type="num" val="1"/>
        <cfvo type="num" val="2"/>
      </iconSet>
    </cfRule>
  </conditionalFormatting>
  <conditionalFormatting sqref="C37">
    <cfRule type="iconSet" priority="13">
      <iconSet iconSet="5Rating" showValue="0">
        <cfvo type="percent" val="0"/>
        <cfvo type="num" val="1"/>
        <cfvo type="num" val="2"/>
        <cfvo type="num" val="3"/>
        <cfvo type="num" val="4"/>
      </iconSet>
    </cfRule>
  </conditionalFormatting>
  <conditionalFormatting sqref="B37">
    <cfRule type="iconSet" priority="14">
      <iconSet iconSet="3Symbols" showValue="0">
        <cfvo type="percent" val="0"/>
        <cfvo type="num" val="1"/>
        <cfvo type="num" val="2"/>
      </iconSet>
    </cfRule>
  </conditionalFormatting>
  <conditionalFormatting sqref="C38">
    <cfRule type="iconSet" priority="11">
      <iconSet iconSet="5Rating" showValue="0">
        <cfvo type="percent" val="0"/>
        <cfvo type="num" val="1"/>
        <cfvo type="num" val="2"/>
        <cfvo type="num" val="3"/>
        <cfvo type="num" val="4"/>
      </iconSet>
    </cfRule>
  </conditionalFormatting>
  <conditionalFormatting sqref="B38">
    <cfRule type="iconSet" priority="12">
      <iconSet iconSet="3Symbols" showValue="0">
        <cfvo type="percent" val="0"/>
        <cfvo type="num" val="1"/>
        <cfvo type="num" val="2"/>
      </iconSet>
    </cfRule>
  </conditionalFormatting>
  <conditionalFormatting sqref="C39">
    <cfRule type="iconSet" priority="9">
      <iconSet iconSet="5Rating" showValue="0">
        <cfvo type="percent" val="0"/>
        <cfvo type="num" val="1"/>
        <cfvo type="num" val="2"/>
        <cfvo type="num" val="3"/>
        <cfvo type="num" val="4"/>
      </iconSet>
    </cfRule>
  </conditionalFormatting>
  <conditionalFormatting sqref="B39">
    <cfRule type="iconSet" priority="10">
      <iconSet iconSet="3Symbols" showValue="0">
        <cfvo type="percent" val="0"/>
        <cfvo type="num" val="1"/>
        <cfvo type="num" val="2"/>
      </iconSet>
    </cfRule>
  </conditionalFormatting>
  <conditionalFormatting sqref="C40">
    <cfRule type="iconSet" priority="7">
      <iconSet iconSet="5Rating" showValue="0">
        <cfvo type="percent" val="0"/>
        <cfvo type="num" val="1"/>
        <cfvo type="num" val="2"/>
        <cfvo type="num" val="3"/>
        <cfvo type="num" val="4"/>
      </iconSet>
    </cfRule>
  </conditionalFormatting>
  <conditionalFormatting sqref="B40">
    <cfRule type="iconSet" priority="8">
      <iconSet iconSet="3Symbols" showValue="0">
        <cfvo type="percent" val="0"/>
        <cfvo type="num" val="1"/>
        <cfvo type="num" val="2"/>
      </iconSet>
    </cfRule>
  </conditionalFormatting>
  <conditionalFormatting sqref="C41">
    <cfRule type="iconSet" priority="5">
      <iconSet iconSet="5Rating" showValue="0">
        <cfvo type="percent" val="0"/>
        <cfvo type="num" val="1"/>
        <cfvo type="num" val="2"/>
        <cfvo type="num" val="3"/>
        <cfvo type="num" val="4"/>
      </iconSet>
    </cfRule>
  </conditionalFormatting>
  <conditionalFormatting sqref="B41">
    <cfRule type="iconSet" priority="6">
      <iconSet iconSet="3Symbols" showValue="0">
        <cfvo type="percent" val="0"/>
        <cfvo type="num" val="1"/>
        <cfvo type="num" val="2"/>
      </iconSet>
    </cfRule>
  </conditionalFormatting>
  <conditionalFormatting sqref="C43">
    <cfRule type="iconSet" priority="3">
      <iconSet iconSet="5Rating" showValue="0">
        <cfvo type="percent" val="0"/>
        <cfvo type="num" val="1"/>
        <cfvo type="num" val="2"/>
        <cfvo type="num" val="3"/>
        <cfvo type="num" val="4"/>
      </iconSet>
    </cfRule>
  </conditionalFormatting>
  <conditionalFormatting sqref="B43">
    <cfRule type="iconSet" priority="4">
      <iconSet iconSet="3Symbols" showValue="0">
        <cfvo type="percent" val="0"/>
        <cfvo type="num" val="1"/>
        <cfvo type="num" val="2"/>
      </iconSet>
    </cfRule>
  </conditionalFormatting>
  <conditionalFormatting sqref="C42">
    <cfRule type="iconSet" priority="1">
      <iconSet iconSet="5Rating" showValue="0">
        <cfvo type="percent" val="0"/>
        <cfvo type="num" val="1"/>
        <cfvo type="num" val="2"/>
        <cfvo type="num" val="3"/>
        <cfvo type="num" val="4"/>
      </iconSet>
    </cfRule>
  </conditionalFormatting>
  <conditionalFormatting sqref="B42">
    <cfRule type="iconSet" priority="2">
      <iconSet iconSet="3Symbols" showValue="0">
        <cfvo type="percent" val="0"/>
        <cfvo type="num" val="1"/>
        <cfvo type="num" val="2"/>
      </iconSet>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D0909-0F53-4D6B-9945-A8D1717B0F1A}">
  <sheetPr>
    <tabColor rgb="FF92D050"/>
  </sheetPr>
  <dimension ref="A1:K52"/>
  <sheetViews>
    <sheetView showGridLines="0" zoomScaleNormal="100" workbookViewId="0">
      <selection activeCell="B3" sqref="B3:E3"/>
    </sheetView>
  </sheetViews>
  <sheetFormatPr defaultColWidth="0" defaultRowHeight="14.4" zeroHeight="1" x14ac:dyDescent="0.3"/>
  <cols>
    <col min="1" max="1" width="3.109375" style="1" customWidth="1"/>
    <col min="2" max="2" width="13.6640625" style="4" customWidth="1"/>
    <col min="3" max="3" width="12.109375" style="4" customWidth="1"/>
    <col min="4" max="4" width="9.109375" style="1" customWidth="1"/>
    <col min="5" max="5" width="124.44140625" style="7" customWidth="1"/>
    <col min="6" max="6" width="9.109375" style="1" customWidth="1"/>
    <col min="7" max="11" width="0" style="1" hidden="1" customWidth="1"/>
    <col min="12" max="16384" width="9.109375" style="1" hidden="1"/>
  </cols>
  <sheetData>
    <row r="1" spans="2:11" x14ac:dyDescent="0.3"/>
    <row r="2" spans="2:11" s="5" customFormat="1" ht="54" customHeight="1" x14ac:dyDescent="0.4">
      <c r="B2" s="187" t="str">
        <f>"Unit 6 - Fundamentals of cyber security tracker for "&amp;'My Progress'!E4</f>
        <v>Unit 6 - Fundamentals of cyber security tracker for Enter Name Here</v>
      </c>
      <c r="C2" s="187"/>
      <c r="D2" s="187"/>
      <c r="E2" s="187"/>
    </row>
    <row r="3" spans="2:11" s="3" customFormat="1" ht="72.75" customHeight="1" x14ac:dyDescent="0.3">
      <c r="B3" s="173" t="s">
        <v>363</v>
      </c>
      <c r="C3" s="173"/>
      <c r="D3" s="173"/>
      <c r="E3" s="173"/>
    </row>
    <row r="4" spans="2:11" s="3" customFormat="1" ht="15" thickBot="1" x14ac:dyDescent="0.35">
      <c r="E4" s="6"/>
      <c r="F4" s="6"/>
      <c r="G4" s="6"/>
      <c r="H4" s="6"/>
      <c r="I4" s="6"/>
      <c r="J4" s="6"/>
      <c r="K4" s="6"/>
    </row>
    <row r="5" spans="2:11" ht="18.600000000000001" thickBot="1" x14ac:dyDescent="0.35">
      <c r="B5" s="52" t="s">
        <v>50</v>
      </c>
      <c r="C5" s="53" t="s">
        <v>51</v>
      </c>
      <c r="D5" s="218" t="s">
        <v>155</v>
      </c>
      <c r="E5" s="219"/>
    </row>
    <row r="6" spans="2:11" ht="20.399999999999999" customHeight="1" x14ac:dyDescent="0.3">
      <c r="B6" s="15">
        <v>0</v>
      </c>
      <c r="C6" s="12">
        <v>0</v>
      </c>
      <c r="D6" s="209" t="s">
        <v>156</v>
      </c>
      <c r="E6" s="210"/>
    </row>
    <row r="7" spans="2:11" ht="19.8" x14ac:dyDescent="0.3">
      <c r="B7" s="180" t="s">
        <v>59</v>
      </c>
      <c r="C7" s="181"/>
      <c r="D7" s="181"/>
      <c r="E7" s="182"/>
    </row>
    <row r="8" spans="2:11" ht="99.9" customHeight="1" thickBot="1" x14ac:dyDescent="0.35">
      <c r="B8" s="170"/>
      <c r="C8" s="171"/>
      <c r="D8" s="171"/>
      <c r="E8" s="172"/>
    </row>
    <row r="9" spans="2:11" s="3" customFormat="1" ht="15" thickBot="1" x14ac:dyDescent="0.35">
      <c r="E9" s="6"/>
      <c r="F9" s="6"/>
      <c r="G9" s="6"/>
      <c r="H9" s="6"/>
      <c r="I9" s="6"/>
      <c r="J9" s="6"/>
      <c r="K9" s="6"/>
    </row>
    <row r="10" spans="2:11" ht="18.600000000000001" thickBot="1" x14ac:dyDescent="0.35">
      <c r="B10" s="52" t="s">
        <v>50</v>
      </c>
      <c r="C10" s="53" t="s">
        <v>51</v>
      </c>
      <c r="D10" s="218" t="s">
        <v>157</v>
      </c>
      <c r="E10" s="219"/>
    </row>
    <row r="11" spans="2:11" ht="19.8" x14ac:dyDescent="0.3">
      <c r="B11" s="15">
        <v>0</v>
      </c>
      <c r="C11" s="12">
        <v>0</v>
      </c>
      <c r="D11" s="203" t="s">
        <v>364</v>
      </c>
      <c r="E11" s="184"/>
    </row>
    <row r="12" spans="2:11" ht="19.8" x14ac:dyDescent="0.3">
      <c r="B12" s="15">
        <v>0</v>
      </c>
      <c r="C12" s="12">
        <v>0</v>
      </c>
      <c r="D12" s="142"/>
      <c r="E12" s="143" t="s">
        <v>365</v>
      </c>
    </row>
    <row r="13" spans="2:11" ht="19.8" x14ac:dyDescent="0.3">
      <c r="B13" s="15">
        <v>0</v>
      </c>
      <c r="C13" s="12">
        <v>0</v>
      </c>
      <c r="D13" s="142"/>
      <c r="E13" s="143" t="s">
        <v>182</v>
      </c>
    </row>
    <row r="14" spans="2:11" ht="19.8" x14ac:dyDescent="0.3">
      <c r="B14" s="15">
        <v>0</v>
      </c>
      <c r="C14" s="12">
        <v>0</v>
      </c>
      <c r="D14" s="142"/>
      <c r="E14" s="143" t="s">
        <v>370</v>
      </c>
    </row>
    <row r="15" spans="2:11" ht="19.8" x14ac:dyDescent="0.3">
      <c r="B15" s="15">
        <v>0</v>
      </c>
      <c r="C15" s="12">
        <v>0</v>
      </c>
      <c r="D15" s="142"/>
      <c r="E15" s="143" t="s">
        <v>366</v>
      </c>
    </row>
    <row r="16" spans="2:11" ht="19.8" x14ac:dyDescent="0.3">
      <c r="B16" s="15">
        <v>0</v>
      </c>
      <c r="C16" s="12">
        <v>0</v>
      </c>
      <c r="D16" s="142"/>
      <c r="E16" s="143" t="s">
        <v>367</v>
      </c>
    </row>
    <row r="17" spans="2:5" ht="19.8" x14ac:dyDescent="0.3">
      <c r="B17" s="15">
        <v>0</v>
      </c>
      <c r="C17" s="12">
        <v>0</v>
      </c>
      <c r="D17" s="142"/>
      <c r="E17" s="143" t="s">
        <v>369</v>
      </c>
    </row>
    <row r="18" spans="2:5" ht="19.8" x14ac:dyDescent="0.3">
      <c r="B18" s="15">
        <v>0</v>
      </c>
      <c r="C18" s="12">
        <v>0</v>
      </c>
      <c r="D18" s="142"/>
      <c r="E18" s="143" t="s">
        <v>368</v>
      </c>
    </row>
    <row r="19" spans="2:5" ht="18.75" customHeight="1" x14ac:dyDescent="0.3">
      <c r="B19" s="11">
        <v>0</v>
      </c>
      <c r="C19" s="8">
        <v>0</v>
      </c>
      <c r="D19" s="211" t="s">
        <v>136</v>
      </c>
      <c r="E19" s="212"/>
    </row>
    <row r="20" spans="2:5" ht="19.8" x14ac:dyDescent="0.3">
      <c r="B20" s="180" t="s">
        <v>59</v>
      </c>
      <c r="C20" s="181"/>
      <c r="D20" s="181"/>
      <c r="E20" s="182"/>
    </row>
    <row r="21" spans="2:5" ht="99.9" customHeight="1" thickBot="1" x14ac:dyDescent="0.35">
      <c r="B21" s="170"/>
      <c r="C21" s="171"/>
      <c r="D21" s="171"/>
      <c r="E21" s="172"/>
    </row>
    <row r="22" spans="2:5" ht="15" thickBot="1" x14ac:dyDescent="0.35">
      <c r="D22" s="2"/>
    </row>
    <row r="23" spans="2:5" ht="18.600000000000001" thickBot="1" x14ac:dyDescent="0.35">
      <c r="B23" s="52" t="s">
        <v>50</v>
      </c>
      <c r="C23" s="53" t="s">
        <v>51</v>
      </c>
      <c r="D23" s="218" t="s">
        <v>158</v>
      </c>
      <c r="E23" s="219"/>
    </row>
    <row r="24" spans="2:5" ht="18.75" customHeight="1" x14ac:dyDescent="0.3">
      <c r="B24" s="11">
        <v>0</v>
      </c>
      <c r="C24" s="8">
        <v>0</v>
      </c>
      <c r="D24" s="211" t="s">
        <v>371</v>
      </c>
      <c r="E24" s="212"/>
    </row>
    <row r="25" spans="2:5" ht="18.75" customHeight="1" x14ac:dyDescent="0.3">
      <c r="B25" s="11">
        <v>0</v>
      </c>
      <c r="C25" s="8">
        <v>0</v>
      </c>
      <c r="D25" s="211" t="s">
        <v>372</v>
      </c>
      <c r="E25" s="212"/>
    </row>
    <row r="26" spans="2:5" ht="19.8" x14ac:dyDescent="0.3">
      <c r="B26" s="15">
        <v>0</v>
      </c>
      <c r="C26" s="12">
        <v>0</v>
      </c>
      <c r="D26" s="203" t="s">
        <v>373</v>
      </c>
      <c r="E26" s="184"/>
    </row>
    <row r="27" spans="2:5" ht="19.8" x14ac:dyDescent="0.3">
      <c r="B27" s="15">
        <v>0</v>
      </c>
      <c r="C27" s="12">
        <v>0</v>
      </c>
      <c r="D27" s="142"/>
      <c r="E27" s="143" t="s">
        <v>374</v>
      </c>
    </row>
    <row r="28" spans="2:5" ht="19.8" x14ac:dyDescent="0.3">
      <c r="B28" s="15">
        <v>0</v>
      </c>
      <c r="C28" s="12">
        <v>0</v>
      </c>
      <c r="D28" s="142"/>
      <c r="E28" s="143" t="s">
        <v>375</v>
      </c>
    </row>
    <row r="29" spans="2:5" ht="19.8" x14ac:dyDescent="0.3">
      <c r="B29" s="15">
        <v>0</v>
      </c>
      <c r="C29" s="12">
        <v>0</v>
      </c>
      <c r="D29" s="142"/>
      <c r="E29" s="143" t="s">
        <v>376</v>
      </c>
    </row>
    <row r="30" spans="2:5" ht="19.8" x14ac:dyDescent="0.3">
      <c r="B30" s="180" t="s">
        <v>59</v>
      </c>
      <c r="C30" s="181"/>
      <c r="D30" s="181"/>
      <c r="E30" s="182"/>
    </row>
    <row r="31" spans="2:5" ht="99.9" customHeight="1" thickBot="1" x14ac:dyDescent="0.35">
      <c r="B31" s="170"/>
      <c r="C31" s="171"/>
      <c r="D31" s="171"/>
      <c r="E31" s="172"/>
    </row>
    <row r="32" spans="2:5" ht="15" thickBot="1" x14ac:dyDescent="0.35"/>
    <row r="33" spans="2:5" ht="18.600000000000001" thickBot="1" x14ac:dyDescent="0.35">
      <c r="B33" s="52" t="s">
        <v>50</v>
      </c>
      <c r="C33" s="53" t="s">
        <v>51</v>
      </c>
      <c r="D33" s="218" t="s">
        <v>159</v>
      </c>
      <c r="E33" s="219"/>
    </row>
    <row r="34" spans="2:5" ht="18.75" customHeight="1" x14ac:dyDescent="0.3">
      <c r="B34" s="11">
        <v>0</v>
      </c>
      <c r="C34" s="8">
        <v>0</v>
      </c>
      <c r="D34" s="211" t="s">
        <v>377</v>
      </c>
      <c r="E34" s="212"/>
    </row>
    <row r="35" spans="2:5" ht="18.75" customHeight="1" x14ac:dyDescent="0.3">
      <c r="B35" s="11">
        <v>0</v>
      </c>
      <c r="C35" s="8">
        <v>0</v>
      </c>
      <c r="D35" s="211" t="s">
        <v>378</v>
      </c>
      <c r="E35" s="212"/>
    </row>
    <row r="36" spans="2:5" ht="19.8" x14ac:dyDescent="0.3">
      <c r="B36" s="15">
        <v>0</v>
      </c>
      <c r="C36" s="12">
        <v>0</v>
      </c>
      <c r="D36" s="203" t="s">
        <v>379</v>
      </c>
      <c r="E36" s="184"/>
    </row>
    <row r="37" spans="2:5" ht="19.8" x14ac:dyDescent="0.3">
      <c r="B37" s="15">
        <v>0</v>
      </c>
      <c r="C37" s="12">
        <v>0</v>
      </c>
      <c r="D37" s="142"/>
      <c r="E37" s="143" t="s">
        <v>380</v>
      </c>
    </row>
    <row r="38" spans="2:5" ht="19.8" hidden="1" x14ac:dyDescent="0.3">
      <c r="B38" s="15">
        <v>0</v>
      </c>
      <c r="C38" s="12">
        <v>0</v>
      </c>
      <c r="D38" s="142"/>
      <c r="E38" s="143" t="s">
        <v>381</v>
      </c>
    </row>
    <row r="39" spans="2:5" ht="19.8" x14ac:dyDescent="0.3">
      <c r="B39" s="15">
        <v>0</v>
      </c>
      <c r="C39" s="12">
        <v>0</v>
      </c>
      <c r="D39" s="142"/>
      <c r="E39" s="143" t="s">
        <v>382</v>
      </c>
    </row>
    <row r="40" spans="2:5" ht="19.8" x14ac:dyDescent="0.3">
      <c r="B40" s="180" t="s">
        <v>59</v>
      </c>
      <c r="C40" s="181"/>
      <c r="D40" s="181"/>
      <c r="E40" s="182"/>
    </row>
    <row r="41" spans="2:5" ht="99.9" customHeight="1" thickBot="1" x14ac:dyDescent="0.35">
      <c r="B41" s="170"/>
      <c r="C41" s="171"/>
      <c r="D41" s="171"/>
      <c r="E41" s="172"/>
    </row>
    <row r="42" spans="2:5" ht="15" thickBot="1" x14ac:dyDescent="0.35"/>
    <row r="43" spans="2:5" ht="18.600000000000001" thickBot="1" x14ac:dyDescent="0.35">
      <c r="B43" s="52" t="s">
        <v>50</v>
      </c>
      <c r="C43" s="53" t="s">
        <v>51</v>
      </c>
      <c r="D43" s="218" t="s">
        <v>160</v>
      </c>
      <c r="E43" s="219"/>
    </row>
    <row r="44" spans="2:5" ht="19.8" x14ac:dyDescent="0.3">
      <c r="B44" s="15">
        <v>0</v>
      </c>
      <c r="C44" s="12">
        <v>0</v>
      </c>
      <c r="D44" s="203" t="s">
        <v>383</v>
      </c>
      <c r="E44" s="184"/>
    </row>
    <row r="45" spans="2:5" ht="19.8" x14ac:dyDescent="0.3">
      <c r="B45" s="15">
        <v>0</v>
      </c>
      <c r="C45" s="12">
        <v>0</v>
      </c>
      <c r="D45" s="142"/>
      <c r="E45" s="143" t="s">
        <v>384</v>
      </c>
    </row>
    <row r="46" spans="2:5" ht="19.8" x14ac:dyDescent="0.3">
      <c r="B46" s="15">
        <v>0</v>
      </c>
      <c r="C46" s="12">
        <v>0</v>
      </c>
      <c r="D46" s="142"/>
      <c r="E46" s="143" t="s">
        <v>385</v>
      </c>
    </row>
    <row r="47" spans="2:5" ht="19.8" x14ac:dyDescent="0.3">
      <c r="B47" s="15">
        <v>0</v>
      </c>
      <c r="C47" s="12">
        <v>0</v>
      </c>
      <c r="D47" s="142"/>
      <c r="E47" s="143" t="s">
        <v>386</v>
      </c>
    </row>
    <row r="48" spans="2:5" ht="19.8" x14ac:dyDescent="0.3">
      <c r="B48" s="15">
        <v>0</v>
      </c>
      <c r="C48" s="12">
        <v>0</v>
      </c>
      <c r="D48" s="142"/>
      <c r="E48" s="143" t="s">
        <v>387</v>
      </c>
    </row>
    <row r="49" spans="2:5" ht="19.8" x14ac:dyDescent="0.3">
      <c r="B49" s="15">
        <v>0</v>
      </c>
      <c r="C49" s="12">
        <v>0</v>
      </c>
      <c r="D49" s="142"/>
      <c r="E49" s="143" t="s">
        <v>388</v>
      </c>
    </row>
    <row r="50" spans="2:5" ht="19.8" x14ac:dyDescent="0.3">
      <c r="B50" s="180" t="s">
        <v>59</v>
      </c>
      <c r="C50" s="181"/>
      <c r="D50" s="181"/>
      <c r="E50" s="182"/>
    </row>
    <row r="51" spans="2:5" ht="99.9" customHeight="1" thickBot="1" x14ac:dyDescent="0.35">
      <c r="B51" s="170"/>
      <c r="C51" s="171"/>
      <c r="D51" s="171"/>
      <c r="E51" s="172"/>
    </row>
    <row r="52" spans="2:5" x14ac:dyDescent="0.3"/>
  </sheetData>
  <mergeCells count="27">
    <mergeCell ref="B2:E2"/>
    <mergeCell ref="B3:E3"/>
    <mergeCell ref="D10:E10"/>
    <mergeCell ref="D19:E19"/>
    <mergeCell ref="B20:E20"/>
    <mergeCell ref="D11:E11"/>
    <mergeCell ref="B51:E51"/>
    <mergeCell ref="D6:E6"/>
    <mergeCell ref="D5:E5"/>
    <mergeCell ref="B7:E7"/>
    <mergeCell ref="B8:E8"/>
    <mergeCell ref="B40:E40"/>
    <mergeCell ref="B41:E41"/>
    <mergeCell ref="D43:E43"/>
    <mergeCell ref="B21:E21"/>
    <mergeCell ref="D23:E23"/>
    <mergeCell ref="B30:E30"/>
    <mergeCell ref="B31:E31"/>
    <mergeCell ref="D33:E33"/>
    <mergeCell ref="D24:E24"/>
    <mergeCell ref="D25:E25"/>
    <mergeCell ref="D26:E26"/>
    <mergeCell ref="D34:E34"/>
    <mergeCell ref="D35:E35"/>
    <mergeCell ref="D36:E36"/>
    <mergeCell ref="D44:E44"/>
    <mergeCell ref="B50:E50"/>
  </mergeCells>
  <conditionalFormatting sqref="C52:C1048576 C42 C32 C1 C22 C10 C19">
    <cfRule type="iconSet" priority="75">
      <iconSet iconSet="5Rating" showValue="0">
        <cfvo type="percent" val="0"/>
        <cfvo type="num" val="1"/>
        <cfvo type="num" val="2"/>
        <cfvo type="num" val="3"/>
        <cfvo type="num" val="4"/>
      </iconSet>
    </cfRule>
  </conditionalFormatting>
  <conditionalFormatting sqref="B52:B1048576 B42 B32 B1 B3 B22 B10 B19:B20">
    <cfRule type="iconSet" priority="76">
      <iconSet iconSet="3Symbols" showValue="0">
        <cfvo type="percent" val="0"/>
        <cfvo type="num" val="1"/>
        <cfvo type="num" val="2"/>
      </iconSet>
    </cfRule>
  </conditionalFormatting>
  <conditionalFormatting sqref="C5:C6">
    <cfRule type="iconSet" priority="770">
      <iconSet iconSet="5Rating" showValue="0">
        <cfvo type="percent" val="0"/>
        <cfvo type="num" val="1"/>
        <cfvo type="num" val="2"/>
        <cfvo type="num" val="3"/>
        <cfvo type="num" val="4"/>
      </iconSet>
    </cfRule>
  </conditionalFormatting>
  <conditionalFormatting sqref="B5:B7">
    <cfRule type="iconSet" priority="771">
      <iconSet iconSet="3Symbols" showValue="0">
        <cfvo type="percent" val="0"/>
        <cfvo type="num" val="1"/>
        <cfvo type="num" val="2"/>
      </iconSet>
    </cfRule>
  </conditionalFormatting>
  <conditionalFormatting sqref="B8">
    <cfRule type="iconSet" priority="59">
      <iconSet iconSet="3Symbols" showValue="0">
        <cfvo type="percent" val="0"/>
        <cfvo type="num" val="1"/>
        <cfvo type="num" val="2"/>
      </iconSet>
    </cfRule>
  </conditionalFormatting>
  <conditionalFormatting sqref="B21">
    <cfRule type="iconSet" priority="57">
      <iconSet iconSet="3Symbols" showValue="0">
        <cfvo type="percent" val="0"/>
        <cfvo type="num" val="1"/>
        <cfvo type="num" val="2"/>
      </iconSet>
    </cfRule>
  </conditionalFormatting>
  <conditionalFormatting sqref="B51">
    <cfRule type="iconSet" priority="55">
      <iconSet iconSet="3Symbols" showValue="0">
        <cfvo type="percent" val="0"/>
        <cfvo type="num" val="1"/>
        <cfvo type="num" val="2"/>
      </iconSet>
    </cfRule>
  </conditionalFormatting>
  <conditionalFormatting sqref="B41">
    <cfRule type="iconSet" priority="54">
      <iconSet iconSet="3Symbols" showValue="0">
        <cfvo type="percent" val="0"/>
        <cfvo type="num" val="1"/>
        <cfvo type="num" val="2"/>
      </iconSet>
    </cfRule>
  </conditionalFormatting>
  <conditionalFormatting sqref="B31">
    <cfRule type="iconSet" priority="53">
      <iconSet iconSet="3Symbols" showValue="0">
        <cfvo type="percent" val="0"/>
        <cfvo type="num" val="1"/>
        <cfvo type="num" val="2"/>
      </iconSet>
    </cfRule>
  </conditionalFormatting>
  <conditionalFormatting sqref="C11">
    <cfRule type="iconSet" priority="51">
      <iconSet iconSet="5Rating" showValue="0">
        <cfvo type="percent" val="0"/>
        <cfvo type="num" val="1"/>
        <cfvo type="num" val="2"/>
        <cfvo type="num" val="3"/>
        <cfvo type="num" val="4"/>
      </iconSet>
    </cfRule>
  </conditionalFormatting>
  <conditionalFormatting sqref="B11">
    <cfRule type="iconSet" priority="52">
      <iconSet iconSet="3Symbols" showValue="0">
        <cfvo type="percent" val="0"/>
        <cfvo type="num" val="1"/>
        <cfvo type="num" val="2"/>
      </iconSet>
    </cfRule>
  </conditionalFormatting>
  <conditionalFormatting sqref="C12">
    <cfRule type="iconSet" priority="49">
      <iconSet iconSet="5Rating" showValue="0">
        <cfvo type="percent" val="0"/>
        <cfvo type="num" val="1"/>
        <cfvo type="num" val="2"/>
        <cfvo type="num" val="3"/>
        <cfvo type="num" val="4"/>
      </iconSet>
    </cfRule>
  </conditionalFormatting>
  <conditionalFormatting sqref="B12">
    <cfRule type="iconSet" priority="50">
      <iconSet iconSet="3Symbols" showValue="0">
        <cfvo type="percent" val="0"/>
        <cfvo type="num" val="1"/>
        <cfvo type="num" val="2"/>
      </iconSet>
    </cfRule>
  </conditionalFormatting>
  <conditionalFormatting sqref="C13">
    <cfRule type="iconSet" priority="47">
      <iconSet iconSet="5Rating" showValue="0">
        <cfvo type="percent" val="0"/>
        <cfvo type="num" val="1"/>
        <cfvo type="num" val="2"/>
        <cfvo type="num" val="3"/>
        <cfvo type="num" val="4"/>
      </iconSet>
    </cfRule>
  </conditionalFormatting>
  <conditionalFormatting sqref="B13">
    <cfRule type="iconSet" priority="48">
      <iconSet iconSet="3Symbols" showValue="0">
        <cfvo type="percent" val="0"/>
        <cfvo type="num" val="1"/>
        <cfvo type="num" val="2"/>
      </iconSet>
    </cfRule>
  </conditionalFormatting>
  <conditionalFormatting sqref="C15">
    <cfRule type="iconSet" priority="45">
      <iconSet iconSet="5Rating" showValue="0">
        <cfvo type="percent" val="0"/>
        <cfvo type="num" val="1"/>
        <cfvo type="num" val="2"/>
        <cfvo type="num" val="3"/>
        <cfvo type="num" val="4"/>
      </iconSet>
    </cfRule>
  </conditionalFormatting>
  <conditionalFormatting sqref="B15">
    <cfRule type="iconSet" priority="46">
      <iconSet iconSet="3Symbols" showValue="0">
        <cfvo type="percent" val="0"/>
        <cfvo type="num" val="1"/>
        <cfvo type="num" val="2"/>
      </iconSet>
    </cfRule>
  </conditionalFormatting>
  <conditionalFormatting sqref="C16">
    <cfRule type="iconSet" priority="43">
      <iconSet iconSet="5Rating" showValue="0">
        <cfvo type="percent" val="0"/>
        <cfvo type="num" val="1"/>
        <cfvo type="num" val="2"/>
        <cfvo type="num" val="3"/>
        <cfvo type="num" val="4"/>
      </iconSet>
    </cfRule>
  </conditionalFormatting>
  <conditionalFormatting sqref="B16">
    <cfRule type="iconSet" priority="44">
      <iconSet iconSet="3Symbols" showValue="0">
        <cfvo type="percent" val="0"/>
        <cfvo type="num" val="1"/>
        <cfvo type="num" val="2"/>
      </iconSet>
    </cfRule>
  </conditionalFormatting>
  <conditionalFormatting sqref="C17">
    <cfRule type="iconSet" priority="41">
      <iconSet iconSet="5Rating" showValue="0">
        <cfvo type="percent" val="0"/>
        <cfvo type="num" val="1"/>
        <cfvo type="num" val="2"/>
        <cfvo type="num" val="3"/>
        <cfvo type="num" val="4"/>
      </iconSet>
    </cfRule>
  </conditionalFormatting>
  <conditionalFormatting sqref="B17">
    <cfRule type="iconSet" priority="42">
      <iconSet iconSet="3Symbols" showValue="0">
        <cfvo type="percent" val="0"/>
        <cfvo type="num" val="1"/>
        <cfvo type="num" val="2"/>
      </iconSet>
    </cfRule>
  </conditionalFormatting>
  <conditionalFormatting sqref="C18">
    <cfRule type="iconSet" priority="39">
      <iconSet iconSet="5Rating" showValue="0">
        <cfvo type="percent" val="0"/>
        <cfvo type="num" val="1"/>
        <cfvo type="num" val="2"/>
        <cfvo type="num" val="3"/>
        <cfvo type="num" val="4"/>
      </iconSet>
    </cfRule>
  </conditionalFormatting>
  <conditionalFormatting sqref="B18">
    <cfRule type="iconSet" priority="40">
      <iconSet iconSet="3Symbols" showValue="0">
        <cfvo type="percent" val="0"/>
        <cfvo type="num" val="1"/>
        <cfvo type="num" val="2"/>
      </iconSet>
    </cfRule>
  </conditionalFormatting>
  <conditionalFormatting sqref="C14">
    <cfRule type="iconSet" priority="37">
      <iconSet iconSet="5Rating" showValue="0">
        <cfvo type="percent" val="0"/>
        <cfvo type="num" val="1"/>
        <cfvo type="num" val="2"/>
        <cfvo type="num" val="3"/>
        <cfvo type="num" val="4"/>
      </iconSet>
    </cfRule>
  </conditionalFormatting>
  <conditionalFormatting sqref="B14">
    <cfRule type="iconSet" priority="38">
      <iconSet iconSet="3Symbols" showValue="0">
        <cfvo type="percent" val="0"/>
        <cfvo type="num" val="1"/>
        <cfvo type="num" val="2"/>
      </iconSet>
    </cfRule>
  </conditionalFormatting>
  <conditionalFormatting sqref="C24">
    <cfRule type="iconSet" priority="35">
      <iconSet iconSet="5Rating" showValue="0">
        <cfvo type="percent" val="0"/>
        <cfvo type="num" val="1"/>
        <cfvo type="num" val="2"/>
        <cfvo type="num" val="3"/>
        <cfvo type="num" val="4"/>
      </iconSet>
    </cfRule>
  </conditionalFormatting>
  <conditionalFormatting sqref="B24">
    <cfRule type="iconSet" priority="36">
      <iconSet iconSet="3Symbols" showValue="0">
        <cfvo type="percent" val="0"/>
        <cfvo type="num" val="1"/>
        <cfvo type="num" val="2"/>
      </iconSet>
    </cfRule>
  </conditionalFormatting>
  <conditionalFormatting sqref="C25">
    <cfRule type="iconSet" priority="33">
      <iconSet iconSet="5Rating" showValue="0">
        <cfvo type="percent" val="0"/>
        <cfvo type="num" val="1"/>
        <cfvo type="num" val="2"/>
        <cfvo type="num" val="3"/>
        <cfvo type="num" val="4"/>
      </iconSet>
    </cfRule>
  </conditionalFormatting>
  <conditionalFormatting sqref="B25">
    <cfRule type="iconSet" priority="34">
      <iconSet iconSet="3Symbols" showValue="0">
        <cfvo type="percent" val="0"/>
        <cfvo type="num" val="1"/>
        <cfvo type="num" val="2"/>
      </iconSet>
    </cfRule>
  </conditionalFormatting>
  <conditionalFormatting sqref="C26">
    <cfRule type="iconSet" priority="31">
      <iconSet iconSet="5Rating" showValue="0">
        <cfvo type="percent" val="0"/>
        <cfvo type="num" val="1"/>
        <cfvo type="num" val="2"/>
        <cfvo type="num" val="3"/>
        <cfvo type="num" val="4"/>
      </iconSet>
    </cfRule>
  </conditionalFormatting>
  <conditionalFormatting sqref="B26">
    <cfRule type="iconSet" priority="32">
      <iconSet iconSet="3Symbols" showValue="0">
        <cfvo type="percent" val="0"/>
        <cfvo type="num" val="1"/>
        <cfvo type="num" val="2"/>
      </iconSet>
    </cfRule>
  </conditionalFormatting>
  <conditionalFormatting sqref="C27">
    <cfRule type="iconSet" priority="29">
      <iconSet iconSet="5Rating" showValue="0">
        <cfvo type="percent" val="0"/>
        <cfvo type="num" val="1"/>
        <cfvo type="num" val="2"/>
        <cfvo type="num" val="3"/>
        <cfvo type="num" val="4"/>
      </iconSet>
    </cfRule>
  </conditionalFormatting>
  <conditionalFormatting sqref="B27">
    <cfRule type="iconSet" priority="30">
      <iconSet iconSet="3Symbols" showValue="0">
        <cfvo type="percent" val="0"/>
        <cfvo type="num" val="1"/>
        <cfvo type="num" val="2"/>
      </iconSet>
    </cfRule>
  </conditionalFormatting>
  <conditionalFormatting sqref="C28">
    <cfRule type="iconSet" priority="27">
      <iconSet iconSet="5Rating" showValue="0">
        <cfvo type="percent" val="0"/>
        <cfvo type="num" val="1"/>
        <cfvo type="num" val="2"/>
        <cfvo type="num" val="3"/>
        <cfvo type="num" val="4"/>
      </iconSet>
    </cfRule>
  </conditionalFormatting>
  <conditionalFormatting sqref="B28">
    <cfRule type="iconSet" priority="28">
      <iconSet iconSet="3Symbols" showValue="0">
        <cfvo type="percent" val="0"/>
        <cfvo type="num" val="1"/>
        <cfvo type="num" val="2"/>
      </iconSet>
    </cfRule>
  </conditionalFormatting>
  <conditionalFormatting sqref="C29">
    <cfRule type="iconSet" priority="25">
      <iconSet iconSet="5Rating" showValue="0">
        <cfvo type="percent" val="0"/>
        <cfvo type="num" val="1"/>
        <cfvo type="num" val="2"/>
        <cfvo type="num" val="3"/>
        <cfvo type="num" val="4"/>
      </iconSet>
    </cfRule>
  </conditionalFormatting>
  <conditionalFormatting sqref="B29">
    <cfRule type="iconSet" priority="26">
      <iconSet iconSet="3Symbols" showValue="0">
        <cfvo type="percent" val="0"/>
        <cfvo type="num" val="1"/>
        <cfvo type="num" val="2"/>
      </iconSet>
    </cfRule>
  </conditionalFormatting>
  <conditionalFormatting sqref="C34">
    <cfRule type="iconSet" priority="23">
      <iconSet iconSet="5Rating" showValue="0">
        <cfvo type="percent" val="0"/>
        <cfvo type="num" val="1"/>
        <cfvo type="num" val="2"/>
        <cfvo type="num" val="3"/>
        <cfvo type="num" val="4"/>
      </iconSet>
    </cfRule>
  </conditionalFormatting>
  <conditionalFormatting sqref="B34">
    <cfRule type="iconSet" priority="24">
      <iconSet iconSet="3Symbols" showValue="0">
        <cfvo type="percent" val="0"/>
        <cfvo type="num" val="1"/>
        <cfvo type="num" val="2"/>
      </iconSet>
    </cfRule>
  </conditionalFormatting>
  <conditionalFormatting sqref="C35">
    <cfRule type="iconSet" priority="21">
      <iconSet iconSet="5Rating" showValue="0">
        <cfvo type="percent" val="0"/>
        <cfvo type="num" val="1"/>
        <cfvo type="num" val="2"/>
        <cfvo type="num" val="3"/>
        <cfvo type="num" val="4"/>
      </iconSet>
    </cfRule>
  </conditionalFormatting>
  <conditionalFormatting sqref="B35">
    <cfRule type="iconSet" priority="22">
      <iconSet iconSet="3Symbols" showValue="0">
        <cfvo type="percent" val="0"/>
        <cfvo type="num" val="1"/>
        <cfvo type="num" val="2"/>
      </iconSet>
    </cfRule>
  </conditionalFormatting>
  <conditionalFormatting sqref="C36">
    <cfRule type="iconSet" priority="19">
      <iconSet iconSet="5Rating" showValue="0">
        <cfvo type="percent" val="0"/>
        <cfvo type="num" val="1"/>
        <cfvo type="num" val="2"/>
        <cfvo type="num" val="3"/>
        <cfvo type="num" val="4"/>
      </iconSet>
    </cfRule>
  </conditionalFormatting>
  <conditionalFormatting sqref="B36">
    <cfRule type="iconSet" priority="20">
      <iconSet iconSet="3Symbols" showValue="0">
        <cfvo type="percent" val="0"/>
        <cfvo type="num" val="1"/>
        <cfvo type="num" val="2"/>
      </iconSet>
    </cfRule>
  </conditionalFormatting>
  <conditionalFormatting sqref="C37">
    <cfRule type="iconSet" priority="17">
      <iconSet iconSet="5Rating" showValue="0">
        <cfvo type="percent" val="0"/>
        <cfvo type="num" val="1"/>
        <cfvo type="num" val="2"/>
        <cfvo type="num" val="3"/>
        <cfvo type="num" val="4"/>
      </iconSet>
    </cfRule>
  </conditionalFormatting>
  <conditionalFormatting sqref="B37">
    <cfRule type="iconSet" priority="18">
      <iconSet iconSet="3Symbols" showValue="0">
        <cfvo type="percent" val="0"/>
        <cfvo type="num" val="1"/>
        <cfvo type="num" val="2"/>
      </iconSet>
    </cfRule>
  </conditionalFormatting>
  <conditionalFormatting sqref="C38">
    <cfRule type="iconSet" priority="15">
      <iconSet iconSet="5Rating" showValue="0">
        <cfvo type="percent" val="0"/>
        <cfvo type="num" val="1"/>
        <cfvo type="num" val="2"/>
        <cfvo type="num" val="3"/>
        <cfvo type="num" val="4"/>
      </iconSet>
    </cfRule>
  </conditionalFormatting>
  <conditionalFormatting sqref="B38">
    <cfRule type="iconSet" priority="16">
      <iconSet iconSet="3Symbols" showValue="0">
        <cfvo type="percent" val="0"/>
        <cfvo type="num" val="1"/>
        <cfvo type="num" val="2"/>
      </iconSet>
    </cfRule>
  </conditionalFormatting>
  <conditionalFormatting sqref="C39">
    <cfRule type="iconSet" priority="13">
      <iconSet iconSet="5Rating" showValue="0">
        <cfvo type="percent" val="0"/>
        <cfvo type="num" val="1"/>
        <cfvo type="num" val="2"/>
        <cfvo type="num" val="3"/>
        <cfvo type="num" val="4"/>
      </iconSet>
    </cfRule>
  </conditionalFormatting>
  <conditionalFormatting sqref="B39">
    <cfRule type="iconSet" priority="14">
      <iconSet iconSet="3Symbols" showValue="0">
        <cfvo type="percent" val="0"/>
        <cfvo type="num" val="1"/>
        <cfvo type="num" val="2"/>
      </iconSet>
    </cfRule>
  </conditionalFormatting>
  <conditionalFormatting sqref="B33 B40">
    <cfRule type="iconSet" priority="1327">
      <iconSet iconSet="3Symbols" showValue="0">
        <cfvo type="percent" val="0"/>
        <cfvo type="num" val="1"/>
        <cfvo type="num" val="2"/>
      </iconSet>
    </cfRule>
  </conditionalFormatting>
  <conditionalFormatting sqref="C33">
    <cfRule type="iconSet" priority="1329">
      <iconSet iconSet="5Rating" showValue="0">
        <cfvo type="percent" val="0"/>
        <cfvo type="num" val="1"/>
        <cfvo type="num" val="2"/>
        <cfvo type="num" val="3"/>
        <cfvo type="num" val="4"/>
      </iconSet>
    </cfRule>
  </conditionalFormatting>
  <conditionalFormatting sqref="C44">
    <cfRule type="iconSet" priority="11">
      <iconSet iconSet="5Rating" showValue="0">
        <cfvo type="percent" val="0"/>
        <cfvo type="num" val="1"/>
        <cfvo type="num" val="2"/>
        <cfvo type="num" val="3"/>
        <cfvo type="num" val="4"/>
      </iconSet>
    </cfRule>
  </conditionalFormatting>
  <conditionalFormatting sqref="B44">
    <cfRule type="iconSet" priority="12">
      <iconSet iconSet="3Symbols" showValue="0">
        <cfvo type="percent" val="0"/>
        <cfvo type="num" val="1"/>
        <cfvo type="num" val="2"/>
      </iconSet>
    </cfRule>
  </conditionalFormatting>
  <conditionalFormatting sqref="C45">
    <cfRule type="iconSet" priority="9">
      <iconSet iconSet="5Rating" showValue="0">
        <cfvo type="percent" val="0"/>
        <cfvo type="num" val="1"/>
        <cfvo type="num" val="2"/>
        <cfvo type="num" val="3"/>
        <cfvo type="num" val="4"/>
      </iconSet>
    </cfRule>
  </conditionalFormatting>
  <conditionalFormatting sqref="B45">
    <cfRule type="iconSet" priority="10">
      <iconSet iconSet="3Symbols" showValue="0">
        <cfvo type="percent" val="0"/>
        <cfvo type="num" val="1"/>
        <cfvo type="num" val="2"/>
      </iconSet>
    </cfRule>
  </conditionalFormatting>
  <conditionalFormatting sqref="C46">
    <cfRule type="iconSet" priority="7">
      <iconSet iconSet="5Rating" showValue="0">
        <cfvo type="percent" val="0"/>
        <cfvo type="num" val="1"/>
        <cfvo type="num" val="2"/>
        <cfvo type="num" val="3"/>
        <cfvo type="num" val="4"/>
      </iconSet>
    </cfRule>
  </conditionalFormatting>
  <conditionalFormatting sqref="B46">
    <cfRule type="iconSet" priority="8">
      <iconSet iconSet="3Symbols" showValue="0">
        <cfvo type="percent" val="0"/>
        <cfvo type="num" val="1"/>
        <cfvo type="num" val="2"/>
      </iconSet>
    </cfRule>
  </conditionalFormatting>
  <conditionalFormatting sqref="C47">
    <cfRule type="iconSet" priority="5">
      <iconSet iconSet="5Rating" showValue="0">
        <cfvo type="percent" val="0"/>
        <cfvo type="num" val="1"/>
        <cfvo type="num" val="2"/>
        <cfvo type="num" val="3"/>
        <cfvo type="num" val="4"/>
      </iconSet>
    </cfRule>
  </conditionalFormatting>
  <conditionalFormatting sqref="B47">
    <cfRule type="iconSet" priority="6">
      <iconSet iconSet="3Symbols" showValue="0">
        <cfvo type="percent" val="0"/>
        <cfvo type="num" val="1"/>
        <cfvo type="num" val="2"/>
      </iconSet>
    </cfRule>
  </conditionalFormatting>
  <conditionalFormatting sqref="C48">
    <cfRule type="iconSet" priority="3">
      <iconSet iconSet="5Rating" showValue="0">
        <cfvo type="percent" val="0"/>
        <cfvo type="num" val="1"/>
        <cfvo type="num" val="2"/>
        <cfvo type="num" val="3"/>
        <cfvo type="num" val="4"/>
      </iconSet>
    </cfRule>
  </conditionalFormatting>
  <conditionalFormatting sqref="B48">
    <cfRule type="iconSet" priority="4">
      <iconSet iconSet="3Symbols" showValue="0">
        <cfvo type="percent" val="0"/>
        <cfvo type="num" val="1"/>
        <cfvo type="num" val="2"/>
      </iconSet>
    </cfRule>
  </conditionalFormatting>
  <conditionalFormatting sqref="C49">
    <cfRule type="iconSet" priority="1">
      <iconSet iconSet="5Rating" showValue="0">
        <cfvo type="percent" val="0"/>
        <cfvo type="num" val="1"/>
        <cfvo type="num" val="2"/>
        <cfvo type="num" val="3"/>
        <cfvo type="num" val="4"/>
      </iconSet>
    </cfRule>
  </conditionalFormatting>
  <conditionalFormatting sqref="B49">
    <cfRule type="iconSet" priority="2">
      <iconSet iconSet="3Symbols" showValue="0">
        <cfvo type="percent" val="0"/>
        <cfvo type="num" val="1"/>
        <cfvo type="num" val="2"/>
      </iconSet>
    </cfRule>
  </conditionalFormatting>
  <conditionalFormatting sqref="B43 B50">
    <cfRule type="iconSet" priority="1343">
      <iconSet iconSet="3Symbols" showValue="0">
        <cfvo type="percent" val="0"/>
        <cfvo type="num" val="1"/>
        <cfvo type="num" val="2"/>
      </iconSet>
    </cfRule>
  </conditionalFormatting>
  <conditionalFormatting sqref="C43">
    <cfRule type="iconSet" priority="1345">
      <iconSet iconSet="5Rating" showValue="0">
        <cfvo type="percent" val="0"/>
        <cfvo type="num" val="1"/>
        <cfvo type="num" val="2"/>
        <cfvo type="num" val="3"/>
        <cfvo type="num" val="4"/>
      </iconSet>
    </cfRule>
  </conditionalFormatting>
  <conditionalFormatting sqref="B23 B30">
    <cfRule type="iconSet" priority="1346">
      <iconSet iconSet="3Symbols" showValue="0">
        <cfvo type="percent" val="0"/>
        <cfvo type="num" val="1"/>
        <cfvo type="num" val="2"/>
      </iconSet>
    </cfRule>
  </conditionalFormatting>
  <conditionalFormatting sqref="C23">
    <cfRule type="iconSet" priority="1348">
      <iconSet iconSet="5Rating" showValue="0">
        <cfvo type="percent" val="0"/>
        <cfvo type="num" val="1"/>
        <cfvo type="num" val="2"/>
        <cfvo type="num" val="3"/>
        <cfvo type="num" val="4"/>
      </iconSet>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F55D9-E847-415B-BCBE-DB5D095E8D9D}">
  <sheetPr>
    <tabColor theme="2" tint="-0.499984740745262"/>
  </sheetPr>
  <dimension ref="A1:K30"/>
  <sheetViews>
    <sheetView showGridLines="0" zoomScaleNormal="100" workbookViewId="0">
      <selection activeCell="B3" sqref="B3:E3"/>
    </sheetView>
  </sheetViews>
  <sheetFormatPr defaultColWidth="0" defaultRowHeight="14.4" zeroHeight="1" x14ac:dyDescent="0.3"/>
  <cols>
    <col min="1" max="1" width="3.109375" style="1" customWidth="1"/>
    <col min="2" max="2" width="13.6640625" style="4" customWidth="1"/>
    <col min="3" max="3" width="12.109375" style="4" customWidth="1"/>
    <col min="4" max="4" width="9.109375" style="1" customWidth="1"/>
    <col min="5" max="5" width="124.44140625" style="7" customWidth="1"/>
    <col min="6" max="6" width="9.109375" style="1" customWidth="1"/>
    <col min="7" max="11" width="0" style="1" hidden="1" customWidth="1"/>
    <col min="12" max="16384" width="9.109375" style="1" hidden="1"/>
  </cols>
  <sheetData>
    <row r="1" spans="2:11" x14ac:dyDescent="0.3"/>
    <row r="2" spans="2:11" s="5" customFormat="1" ht="54" customHeight="1" x14ac:dyDescent="0.4">
      <c r="B2" s="220" t="str">
        <f>"Unit 7 - Relational databases and structured query language (SQL) tracker for "&amp;'My Progress'!E4</f>
        <v>Unit 7 - Relational databases and structured query language (SQL) tracker for Enter Name Here</v>
      </c>
      <c r="C2" s="187"/>
      <c r="D2" s="187"/>
      <c r="E2" s="187"/>
    </row>
    <row r="3" spans="2:11" s="3" customFormat="1" x14ac:dyDescent="0.3">
      <c r="B3" s="173" t="s">
        <v>161</v>
      </c>
      <c r="C3" s="173"/>
      <c r="D3" s="173"/>
      <c r="E3" s="173"/>
    </row>
    <row r="4" spans="2:11" s="3" customFormat="1" ht="15" thickBot="1" x14ac:dyDescent="0.35">
      <c r="E4" s="6"/>
      <c r="F4" s="6"/>
      <c r="G4" s="6"/>
      <c r="H4" s="6"/>
      <c r="I4" s="6"/>
      <c r="J4" s="6"/>
      <c r="K4" s="6"/>
    </row>
    <row r="5" spans="2:11" ht="18.600000000000001" thickBot="1" x14ac:dyDescent="0.35">
      <c r="B5" s="104" t="s">
        <v>50</v>
      </c>
      <c r="C5" s="105" t="s">
        <v>51</v>
      </c>
      <c r="D5" s="221" t="s">
        <v>162</v>
      </c>
      <c r="E5" s="222"/>
    </row>
    <row r="6" spans="2:11" ht="20.399999999999999" customHeight="1" x14ac:dyDescent="0.3">
      <c r="B6" s="15">
        <v>0</v>
      </c>
      <c r="C6" s="12">
        <v>0</v>
      </c>
      <c r="D6" s="209" t="s">
        <v>163</v>
      </c>
      <c r="E6" s="210"/>
    </row>
    <row r="7" spans="2:11" ht="20.399999999999999" customHeight="1" x14ac:dyDescent="0.3">
      <c r="B7" s="15">
        <v>0</v>
      </c>
      <c r="C7" s="12">
        <v>0</v>
      </c>
      <c r="D7" s="209" t="s">
        <v>164</v>
      </c>
      <c r="E7" s="210"/>
    </row>
    <row r="8" spans="2:11" ht="19.8" x14ac:dyDescent="0.3">
      <c r="B8" s="15">
        <v>0</v>
      </c>
      <c r="C8" s="12">
        <v>0</v>
      </c>
      <c r="D8" s="203" t="s">
        <v>389</v>
      </c>
      <c r="E8" s="184"/>
    </row>
    <row r="9" spans="2:11" ht="19.8" x14ac:dyDescent="0.3">
      <c r="B9" s="15">
        <v>0</v>
      </c>
      <c r="C9" s="12">
        <v>0</v>
      </c>
      <c r="D9" s="142"/>
      <c r="E9" s="143" t="s">
        <v>390</v>
      </c>
    </row>
    <row r="10" spans="2:11" ht="19.8" x14ac:dyDescent="0.3">
      <c r="B10" s="15">
        <v>0</v>
      </c>
      <c r="C10" s="12">
        <v>0</v>
      </c>
      <c r="D10" s="142"/>
      <c r="E10" s="143" t="s">
        <v>391</v>
      </c>
    </row>
    <row r="11" spans="2:11" ht="19.8" x14ac:dyDescent="0.3">
      <c r="B11" s="15">
        <v>0</v>
      </c>
      <c r="C11" s="12">
        <v>0</v>
      </c>
      <c r="D11" s="142"/>
      <c r="E11" s="143" t="s">
        <v>392</v>
      </c>
    </row>
    <row r="12" spans="2:11" ht="19.8" x14ac:dyDescent="0.3">
      <c r="B12" s="15">
        <v>0</v>
      </c>
      <c r="C12" s="12">
        <v>0</v>
      </c>
      <c r="D12" s="142"/>
      <c r="E12" s="143" t="s">
        <v>393</v>
      </c>
    </row>
    <row r="13" spans="2:11" ht="19.8" x14ac:dyDescent="0.3">
      <c r="B13" s="15">
        <v>0</v>
      </c>
      <c r="C13" s="12">
        <v>0</v>
      </c>
      <c r="D13" s="142"/>
      <c r="E13" s="143" t="s">
        <v>394</v>
      </c>
    </row>
    <row r="14" spans="2:11" ht="20.399999999999999" customHeight="1" x14ac:dyDescent="0.3">
      <c r="B14" s="15">
        <v>0</v>
      </c>
      <c r="C14" s="12">
        <v>0</v>
      </c>
      <c r="D14" s="209" t="s">
        <v>395</v>
      </c>
      <c r="E14" s="210"/>
    </row>
    <row r="15" spans="2:11" ht="19.8" x14ac:dyDescent="0.3">
      <c r="B15" s="180" t="s">
        <v>59</v>
      </c>
      <c r="C15" s="181"/>
      <c r="D15" s="181"/>
      <c r="E15" s="182"/>
    </row>
    <row r="16" spans="2:11" ht="99.9" customHeight="1" thickBot="1" x14ac:dyDescent="0.35">
      <c r="B16" s="170"/>
      <c r="C16" s="171"/>
      <c r="D16" s="171"/>
      <c r="E16" s="172"/>
    </row>
    <row r="17" spans="2:11" s="3" customFormat="1" ht="15" thickBot="1" x14ac:dyDescent="0.35">
      <c r="E17" s="6"/>
      <c r="F17" s="6"/>
      <c r="G17" s="6"/>
      <c r="H17" s="6"/>
      <c r="I17" s="6"/>
      <c r="J17" s="6"/>
      <c r="K17" s="6"/>
    </row>
    <row r="18" spans="2:11" ht="18.600000000000001" thickBot="1" x14ac:dyDescent="0.35">
      <c r="B18" s="104" t="s">
        <v>50</v>
      </c>
      <c r="C18" s="105" t="s">
        <v>51</v>
      </c>
      <c r="D18" s="221" t="s">
        <v>165</v>
      </c>
      <c r="E18" s="222"/>
    </row>
    <row r="19" spans="2:11" ht="19.8" x14ac:dyDescent="0.3">
      <c r="B19" s="15">
        <v>0</v>
      </c>
      <c r="C19" s="12">
        <v>0</v>
      </c>
      <c r="D19" s="203" t="s">
        <v>396</v>
      </c>
      <c r="E19" s="184"/>
    </row>
    <row r="20" spans="2:11" ht="19.8" x14ac:dyDescent="0.3">
      <c r="B20" s="15">
        <v>0</v>
      </c>
      <c r="C20" s="12">
        <v>0</v>
      </c>
      <c r="D20" s="142"/>
      <c r="E20" s="143" t="s">
        <v>397</v>
      </c>
    </row>
    <row r="21" spans="2:11" ht="19.8" x14ac:dyDescent="0.3">
      <c r="B21" s="15">
        <v>0</v>
      </c>
      <c r="C21" s="12">
        <v>0</v>
      </c>
      <c r="D21" s="142"/>
      <c r="E21" s="143" t="s">
        <v>398</v>
      </c>
    </row>
    <row r="22" spans="2:11" ht="19.8" x14ac:dyDescent="0.3">
      <c r="B22" s="15">
        <v>0</v>
      </c>
      <c r="C22" s="12">
        <v>0</v>
      </c>
      <c r="D22" s="203" t="s">
        <v>399</v>
      </c>
      <c r="E22" s="184"/>
    </row>
    <row r="23" spans="2:11" ht="19.8" x14ac:dyDescent="0.3">
      <c r="B23" s="15">
        <v>0</v>
      </c>
      <c r="C23" s="12">
        <v>0</v>
      </c>
      <c r="D23" s="142"/>
      <c r="E23" s="143" t="s">
        <v>400</v>
      </c>
    </row>
    <row r="24" spans="2:11" ht="19.8" x14ac:dyDescent="0.3">
      <c r="B24" s="15">
        <v>0</v>
      </c>
      <c r="C24" s="12">
        <v>0</v>
      </c>
      <c r="D24" s="142"/>
      <c r="E24" s="143" t="s">
        <v>401</v>
      </c>
    </row>
    <row r="25" spans="2:11" ht="19.8" x14ac:dyDescent="0.3">
      <c r="B25" s="15">
        <v>0</v>
      </c>
      <c r="C25" s="12">
        <v>0</v>
      </c>
      <c r="D25" s="142"/>
      <c r="E25" s="143" t="s">
        <v>402</v>
      </c>
    </row>
    <row r="26" spans="2:11" ht="19.8" x14ac:dyDescent="0.3">
      <c r="B26" s="15">
        <v>0</v>
      </c>
      <c r="C26" s="12">
        <v>0</v>
      </c>
      <c r="D26" s="142"/>
      <c r="E26" s="143" t="s">
        <v>403</v>
      </c>
    </row>
    <row r="27" spans="2:11" ht="19.8" x14ac:dyDescent="0.3">
      <c r="B27" s="15">
        <v>0</v>
      </c>
      <c r="C27" s="12">
        <v>0</v>
      </c>
      <c r="D27" s="142"/>
      <c r="E27" s="143" t="s">
        <v>402</v>
      </c>
    </row>
    <row r="28" spans="2:11" ht="19.8" x14ac:dyDescent="0.3">
      <c r="B28" s="180" t="s">
        <v>59</v>
      </c>
      <c r="C28" s="181"/>
      <c r="D28" s="181"/>
      <c r="E28" s="182"/>
    </row>
    <row r="29" spans="2:11" ht="99.9" customHeight="1" thickBot="1" x14ac:dyDescent="0.35">
      <c r="B29" s="170"/>
      <c r="C29" s="171"/>
      <c r="D29" s="171"/>
      <c r="E29" s="172"/>
    </row>
    <row r="30" spans="2:11" x14ac:dyDescent="0.3">
      <c r="D30" s="2"/>
    </row>
  </sheetData>
  <mergeCells count="14">
    <mergeCell ref="B28:E28"/>
    <mergeCell ref="B29:E29"/>
    <mergeCell ref="B2:E2"/>
    <mergeCell ref="B3:E3"/>
    <mergeCell ref="D5:E5"/>
    <mergeCell ref="D6:E6"/>
    <mergeCell ref="B15:E15"/>
    <mergeCell ref="B16:E16"/>
    <mergeCell ref="D7:E7"/>
    <mergeCell ref="D18:E18"/>
    <mergeCell ref="D19:E19"/>
    <mergeCell ref="D8:E8"/>
    <mergeCell ref="D14:E14"/>
    <mergeCell ref="D22:E22"/>
  </mergeCells>
  <conditionalFormatting sqref="C5:C6">
    <cfRule type="iconSet" priority="58">
      <iconSet iconSet="5Rating" showValue="0">
        <cfvo type="percent" val="0"/>
        <cfvo type="num" val="1"/>
        <cfvo type="num" val="2"/>
        <cfvo type="num" val="3"/>
        <cfvo type="num" val="4"/>
      </iconSet>
    </cfRule>
  </conditionalFormatting>
  <conditionalFormatting sqref="B15 B5:B6">
    <cfRule type="iconSet" priority="59">
      <iconSet iconSet="3Symbols" showValue="0">
        <cfvo type="percent" val="0"/>
        <cfvo type="num" val="1"/>
        <cfvo type="num" val="2"/>
      </iconSet>
    </cfRule>
  </conditionalFormatting>
  <conditionalFormatting sqref="C7">
    <cfRule type="iconSet" priority="43">
      <iconSet iconSet="5Rating" showValue="0">
        <cfvo type="percent" val="0"/>
        <cfvo type="num" val="1"/>
        <cfvo type="num" val="2"/>
        <cfvo type="num" val="3"/>
        <cfvo type="num" val="4"/>
      </iconSet>
    </cfRule>
  </conditionalFormatting>
  <conditionalFormatting sqref="B7">
    <cfRule type="iconSet" priority="44">
      <iconSet iconSet="3Symbols" showValue="0">
        <cfvo type="percent" val="0"/>
        <cfvo type="num" val="1"/>
        <cfvo type="num" val="2"/>
      </iconSet>
    </cfRule>
  </conditionalFormatting>
  <conditionalFormatting sqref="C30:C1048576 C1 C18">
    <cfRule type="iconSet" priority="747">
      <iconSet iconSet="5Rating" showValue="0">
        <cfvo type="percent" val="0"/>
        <cfvo type="num" val="1"/>
        <cfvo type="num" val="2"/>
        <cfvo type="num" val="3"/>
        <cfvo type="num" val="4"/>
      </iconSet>
    </cfRule>
  </conditionalFormatting>
  <conditionalFormatting sqref="B30:B1048576 B1 B3 B18 B28">
    <cfRule type="iconSet" priority="752">
      <iconSet iconSet="3Symbols" showValue="0">
        <cfvo type="percent" val="0"/>
        <cfvo type="num" val="1"/>
        <cfvo type="num" val="2"/>
      </iconSet>
    </cfRule>
  </conditionalFormatting>
  <conditionalFormatting sqref="B16">
    <cfRule type="iconSet" priority="34">
      <iconSet iconSet="3Symbols" showValue="0">
        <cfvo type="percent" val="0"/>
        <cfvo type="num" val="1"/>
        <cfvo type="num" val="2"/>
      </iconSet>
    </cfRule>
  </conditionalFormatting>
  <conditionalFormatting sqref="B29">
    <cfRule type="iconSet" priority="33">
      <iconSet iconSet="3Symbols" showValue="0">
        <cfvo type="percent" val="0"/>
        <cfvo type="num" val="1"/>
        <cfvo type="num" val="2"/>
      </iconSet>
    </cfRule>
  </conditionalFormatting>
  <conditionalFormatting sqref="C8">
    <cfRule type="iconSet" priority="31">
      <iconSet iconSet="5Rating" showValue="0">
        <cfvo type="percent" val="0"/>
        <cfvo type="num" val="1"/>
        <cfvo type="num" val="2"/>
        <cfvo type="num" val="3"/>
        <cfvo type="num" val="4"/>
      </iconSet>
    </cfRule>
  </conditionalFormatting>
  <conditionalFormatting sqref="B8">
    <cfRule type="iconSet" priority="32">
      <iconSet iconSet="3Symbols" showValue="0">
        <cfvo type="percent" val="0"/>
        <cfvo type="num" val="1"/>
        <cfvo type="num" val="2"/>
      </iconSet>
    </cfRule>
  </conditionalFormatting>
  <conditionalFormatting sqref="C9">
    <cfRule type="iconSet" priority="29">
      <iconSet iconSet="5Rating" showValue="0">
        <cfvo type="percent" val="0"/>
        <cfvo type="num" val="1"/>
        <cfvo type="num" val="2"/>
        <cfvo type="num" val="3"/>
        <cfvo type="num" val="4"/>
      </iconSet>
    </cfRule>
  </conditionalFormatting>
  <conditionalFormatting sqref="B9">
    <cfRule type="iconSet" priority="30">
      <iconSet iconSet="3Symbols" showValue="0">
        <cfvo type="percent" val="0"/>
        <cfvo type="num" val="1"/>
        <cfvo type="num" val="2"/>
      </iconSet>
    </cfRule>
  </conditionalFormatting>
  <conditionalFormatting sqref="C10">
    <cfRule type="iconSet" priority="27">
      <iconSet iconSet="5Rating" showValue="0">
        <cfvo type="percent" val="0"/>
        <cfvo type="num" val="1"/>
        <cfvo type="num" val="2"/>
        <cfvo type="num" val="3"/>
        <cfvo type="num" val="4"/>
      </iconSet>
    </cfRule>
  </conditionalFormatting>
  <conditionalFormatting sqref="B10">
    <cfRule type="iconSet" priority="28">
      <iconSet iconSet="3Symbols" showValue="0">
        <cfvo type="percent" val="0"/>
        <cfvo type="num" val="1"/>
        <cfvo type="num" val="2"/>
      </iconSet>
    </cfRule>
  </conditionalFormatting>
  <conditionalFormatting sqref="C12">
    <cfRule type="iconSet" priority="25">
      <iconSet iconSet="5Rating" showValue="0">
        <cfvo type="percent" val="0"/>
        <cfvo type="num" val="1"/>
        <cfvo type="num" val="2"/>
        <cfvo type="num" val="3"/>
        <cfvo type="num" val="4"/>
      </iconSet>
    </cfRule>
  </conditionalFormatting>
  <conditionalFormatting sqref="B12">
    <cfRule type="iconSet" priority="26">
      <iconSet iconSet="3Symbols" showValue="0">
        <cfvo type="percent" val="0"/>
        <cfvo type="num" val="1"/>
        <cfvo type="num" val="2"/>
      </iconSet>
    </cfRule>
  </conditionalFormatting>
  <conditionalFormatting sqref="C13">
    <cfRule type="iconSet" priority="23">
      <iconSet iconSet="5Rating" showValue="0">
        <cfvo type="percent" val="0"/>
        <cfvo type="num" val="1"/>
        <cfvo type="num" val="2"/>
        <cfvo type="num" val="3"/>
        <cfvo type="num" val="4"/>
      </iconSet>
    </cfRule>
  </conditionalFormatting>
  <conditionalFormatting sqref="B13">
    <cfRule type="iconSet" priority="24">
      <iconSet iconSet="3Symbols" showValue="0">
        <cfvo type="percent" val="0"/>
        <cfvo type="num" val="1"/>
        <cfvo type="num" val="2"/>
      </iconSet>
    </cfRule>
  </conditionalFormatting>
  <conditionalFormatting sqref="C11">
    <cfRule type="iconSet" priority="21">
      <iconSet iconSet="5Rating" showValue="0">
        <cfvo type="percent" val="0"/>
        <cfvo type="num" val="1"/>
        <cfvo type="num" val="2"/>
        <cfvo type="num" val="3"/>
        <cfvo type="num" val="4"/>
      </iconSet>
    </cfRule>
  </conditionalFormatting>
  <conditionalFormatting sqref="B11">
    <cfRule type="iconSet" priority="22">
      <iconSet iconSet="3Symbols" showValue="0">
        <cfvo type="percent" val="0"/>
        <cfvo type="num" val="1"/>
        <cfvo type="num" val="2"/>
      </iconSet>
    </cfRule>
  </conditionalFormatting>
  <conditionalFormatting sqref="C14">
    <cfRule type="iconSet" priority="19">
      <iconSet iconSet="5Rating" showValue="0">
        <cfvo type="percent" val="0"/>
        <cfvo type="num" val="1"/>
        <cfvo type="num" val="2"/>
        <cfvo type="num" val="3"/>
        <cfvo type="num" val="4"/>
      </iconSet>
    </cfRule>
  </conditionalFormatting>
  <conditionalFormatting sqref="B14">
    <cfRule type="iconSet" priority="20">
      <iconSet iconSet="3Symbols" showValue="0">
        <cfvo type="percent" val="0"/>
        <cfvo type="num" val="1"/>
        <cfvo type="num" val="2"/>
      </iconSet>
    </cfRule>
  </conditionalFormatting>
  <conditionalFormatting sqref="C22">
    <cfRule type="iconSet" priority="17">
      <iconSet iconSet="5Rating" showValue="0">
        <cfvo type="percent" val="0"/>
        <cfvo type="num" val="1"/>
        <cfvo type="num" val="2"/>
        <cfvo type="num" val="3"/>
        <cfvo type="num" val="4"/>
      </iconSet>
    </cfRule>
  </conditionalFormatting>
  <conditionalFormatting sqref="B22">
    <cfRule type="iconSet" priority="18">
      <iconSet iconSet="3Symbols" showValue="0">
        <cfvo type="percent" val="0"/>
        <cfvo type="num" val="1"/>
        <cfvo type="num" val="2"/>
      </iconSet>
    </cfRule>
  </conditionalFormatting>
  <conditionalFormatting sqref="C23">
    <cfRule type="iconSet" priority="15">
      <iconSet iconSet="5Rating" showValue="0">
        <cfvo type="percent" val="0"/>
        <cfvo type="num" val="1"/>
        <cfvo type="num" val="2"/>
        <cfvo type="num" val="3"/>
        <cfvo type="num" val="4"/>
      </iconSet>
    </cfRule>
  </conditionalFormatting>
  <conditionalFormatting sqref="B23">
    <cfRule type="iconSet" priority="16">
      <iconSet iconSet="3Symbols" showValue="0">
        <cfvo type="percent" val="0"/>
        <cfvo type="num" val="1"/>
        <cfvo type="num" val="2"/>
      </iconSet>
    </cfRule>
  </conditionalFormatting>
  <conditionalFormatting sqref="C24">
    <cfRule type="iconSet" priority="13">
      <iconSet iconSet="5Rating" showValue="0">
        <cfvo type="percent" val="0"/>
        <cfvo type="num" val="1"/>
        <cfvo type="num" val="2"/>
        <cfvo type="num" val="3"/>
        <cfvo type="num" val="4"/>
      </iconSet>
    </cfRule>
  </conditionalFormatting>
  <conditionalFormatting sqref="B24">
    <cfRule type="iconSet" priority="14">
      <iconSet iconSet="3Symbols" showValue="0">
        <cfvo type="percent" val="0"/>
        <cfvo type="num" val="1"/>
        <cfvo type="num" val="2"/>
      </iconSet>
    </cfRule>
  </conditionalFormatting>
  <conditionalFormatting sqref="C26">
    <cfRule type="iconSet" priority="11">
      <iconSet iconSet="5Rating" showValue="0">
        <cfvo type="percent" val="0"/>
        <cfvo type="num" val="1"/>
        <cfvo type="num" val="2"/>
        <cfvo type="num" val="3"/>
        <cfvo type="num" val="4"/>
      </iconSet>
    </cfRule>
  </conditionalFormatting>
  <conditionalFormatting sqref="B26">
    <cfRule type="iconSet" priority="12">
      <iconSet iconSet="3Symbols" showValue="0">
        <cfvo type="percent" val="0"/>
        <cfvo type="num" val="1"/>
        <cfvo type="num" val="2"/>
      </iconSet>
    </cfRule>
  </conditionalFormatting>
  <conditionalFormatting sqref="C25">
    <cfRule type="iconSet" priority="9">
      <iconSet iconSet="5Rating" showValue="0">
        <cfvo type="percent" val="0"/>
        <cfvo type="num" val="1"/>
        <cfvo type="num" val="2"/>
        <cfvo type="num" val="3"/>
        <cfvo type="num" val="4"/>
      </iconSet>
    </cfRule>
  </conditionalFormatting>
  <conditionalFormatting sqref="B25">
    <cfRule type="iconSet" priority="10">
      <iconSet iconSet="3Symbols" showValue="0">
        <cfvo type="percent" val="0"/>
        <cfvo type="num" val="1"/>
        <cfvo type="num" val="2"/>
      </iconSet>
    </cfRule>
  </conditionalFormatting>
  <conditionalFormatting sqref="C19">
    <cfRule type="iconSet" priority="7">
      <iconSet iconSet="5Rating" showValue="0">
        <cfvo type="percent" val="0"/>
        <cfvo type="num" val="1"/>
        <cfvo type="num" val="2"/>
        <cfvo type="num" val="3"/>
        <cfvo type="num" val="4"/>
      </iconSet>
    </cfRule>
  </conditionalFormatting>
  <conditionalFormatting sqref="B19">
    <cfRule type="iconSet" priority="8">
      <iconSet iconSet="3Symbols" showValue="0">
        <cfvo type="percent" val="0"/>
        <cfvo type="num" val="1"/>
        <cfvo type="num" val="2"/>
      </iconSet>
    </cfRule>
  </conditionalFormatting>
  <conditionalFormatting sqref="C20">
    <cfRule type="iconSet" priority="5">
      <iconSet iconSet="5Rating" showValue="0">
        <cfvo type="percent" val="0"/>
        <cfvo type="num" val="1"/>
        <cfvo type="num" val="2"/>
        <cfvo type="num" val="3"/>
        <cfvo type="num" val="4"/>
      </iconSet>
    </cfRule>
  </conditionalFormatting>
  <conditionalFormatting sqref="B20">
    <cfRule type="iconSet" priority="6">
      <iconSet iconSet="3Symbols" showValue="0">
        <cfvo type="percent" val="0"/>
        <cfvo type="num" val="1"/>
        <cfvo type="num" val="2"/>
      </iconSet>
    </cfRule>
  </conditionalFormatting>
  <conditionalFormatting sqref="C21">
    <cfRule type="iconSet" priority="3">
      <iconSet iconSet="5Rating" showValue="0">
        <cfvo type="percent" val="0"/>
        <cfvo type="num" val="1"/>
        <cfvo type="num" val="2"/>
        <cfvo type="num" val="3"/>
        <cfvo type="num" val="4"/>
      </iconSet>
    </cfRule>
  </conditionalFormatting>
  <conditionalFormatting sqref="B21">
    <cfRule type="iconSet" priority="4">
      <iconSet iconSet="3Symbols" showValue="0">
        <cfvo type="percent" val="0"/>
        <cfvo type="num" val="1"/>
        <cfvo type="num" val="2"/>
      </iconSet>
    </cfRule>
  </conditionalFormatting>
  <conditionalFormatting sqref="C27">
    <cfRule type="iconSet" priority="1">
      <iconSet iconSet="5Rating" showValue="0">
        <cfvo type="percent" val="0"/>
        <cfvo type="num" val="1"/>
        <cfvo type="num" val="2"/>
        <cfvo type="num" val="3"/>
        <cfvo type="num" val="4"/>
      </iconSet>
    </cfRule>
  </conditionalFormatting>
  <conditionalFormatting sqref="B27">
    <cfRule type="iconSet" priority="2">
      <iconSet iconSet="3Symbols" showValue="0">
        <cfvo type="percent" val="0"/>
        <cfvo type="num" val="1"/>
        <cfvo type="num" val="2"/>
      </iconSet>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istribution_Groups xmlns="5ff8250e-aca3-4007-b4b1-e7906f9615d4" xsi:nil="true"/>
    <Self_Registration_Enabled xmlns="5ff8250e-aca3-4007-b4b1-e7906f9615d4" xsi:nil="true"/>
    <Math_Settings xmlns="5ff8250e-aca3-4007-b4b1-e7906f9615d4" xsi:nil="true"/>
    <Invited_Students xmlns="5ff8250e-aca3-4007-b4b1-e7906f9615d4" xsi:nil="true"/>
    <TeamsChannelId xmlns="5ff8250e-aca3-4007-b4b1-e7906f9615d4" xsi:nil="true"/>
    <Self_Registration_Enabled0 xmlns="5ff8250e-aca3-4007-b4b1-e7906f9615d4" xsi:nil="true"/>
    <Is_Collaboration_Space_Locked xmlns="5ff8250e-aca3-4007-b4b1-e7906f9615d4" xsi:nil="true"/>
    <Invited_Teachers xmlns="5ff8250e-aca3-4007-b4b1-e7906f9615d4" xsi:nil="true"/>
    <Owner xmlns="5ff8250e-aca3-4007-b4b1-e7906f9615d4">
      <UserInfo>
        <DisplayName/>
        <AccountId xsi:nil="true"/>
        <AccountType/>
      </UserInfo>
    </Owner>
    <Students xmlns="5ff8250e-aca3-4007-b4b1-e7906f9615d4">
      <UserInfo>
        <DisplayName/>
        <AccountId xsi:nil="true"/>
        <AccountType/>
      </UserInfo>
    </Students>
    <Student_Groups xmlns="5ff8250e-aca3-4007-b4b1-e7906f9615d4">
      <UserInfo>
        <DisplayName/>
        <AccountId xsi:nil="true"/>
        <AccountType/>
      </UserInfo>
    </Student_Groups>
    <CultureName xmlns="5ff8250e-aca3-4007-b4b1-e7906f9615d4" xsi:nil="true"/>
    <DefaultSectionNames xmlns="5ff8250e-aca3-4007-b4b1-e7906f9615d4" xsi:nil="true"/>
    <NotebookType xmlns="5ff8250e-aca3-4007-b4b1-e7906f9615d4" xsi:nil="true"/>
    <Templates xmlns="5ff8250e-aca3-4007-b4b1-e7906f9615d4" xsi:nil="true"/>
    <IsNotebookLocked xmlns="5ff8250e-aca3-4007-b4b1-e7906f9615d4" xsi:nil="true"/>
    <FolderType xmlns="5ff8250e-aca3-4007-b4b1-e7906f9615d4" xsi:nil="true"/>
    <Teachers xmlns="5ff8250e-aca3-4007-b4b1-e7906f9615d4">
      <UserInfo>
        <DisplayName/>
        <AccountId xsi:nil="true"/>
        <AccountType/>
      </UserInfo>
    </Teachers>
    <Has_Teacher_Only_SectionGroup xmlns="5ff8250e-aca3-4007-b4b1-e7906f9615d4" xsi:nil="true"/>
    <AppVersion xmlns="5ff8250e-aca3-4007-b4b1-e7906f9615d4" xsi:nil="true"/>
    <LMS_Mappings xmlns="5ff8250e-aca3-4007-b4b1-e7906f9615d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5C613C1EC5DF34CA011F768C84302F7" ma:contentTypeVersion="36" ma:contentTypeDescription="Create a new document." ma:contentTypeScope="" ma:versionID="929286fa1b4df0025360a91024f9656a">
  <xsd:schema xmlns:xsd="http://www.w3.org/2001/XMLSchema" xmlns:xs="http://www.w3.org/2001/XMLSchema" xmlns:p="http://schemas.microsoft.com/office/2006/metadata/properties" xmlns:ns3="61c23c15-31c9-4c58-bbe7-8314dd27b5ca" xmlns:ns4="5ff8250e-aca3-4007-b4b1-e7906f9615d4" targetNamespace="http://schemas.microsoft.com/office/2006/metadata/properties" ma:root="true" ma:fieldsID="74e62d30b0842aeb0cbfb0d4469fbfc3" ns3:_="" ns4:_="">
    <xsd:import namespace="61c23c15-31c9-4c58-bbe7-8314dd27b5ca"/>
    <xsd:import namespace="5ff8250e-aca3-4007-b4b1-e7906f9615d4"/>
    <xsd:element name="properties">
      <xsd:complexType>
        <xsd:sequence>
          <xsd:element name="documentManagement">
            <xsd:complexType>
              <xsd:all>
                <xsd:element ref="ns3:SharedWithUsers" minOccurs="0"/>
                <xsd:element ref="ns3:SharingHintHash" minOccurs="0"/>
                <xsd:element ref="ns3:SharedWithDetails" minOccurs="0"/>
                <xsd:element ref="ns4:NotebookType" minOccurs="0"/>
                <xsd:element ref="ns4:FolderType" minOccurs="0"/>
                <xsd:element ref="ns4:Owner" minOccurs="0"/>
                <xsd:element ref="ns4:DefaultSectionNames" minOccurs="0"/>
                <xsd:element ref="ns4:AppVersion" minOccurs="0"/>
                <xsd:element ref="ns4:Teachers" minOccurs="0"/>
                <xsd:element ref="ns4:Students" minOccurs="0"/>
                <xsd:element ref="ns4:Student_Groups" minOccurs="0"/>
                <xsd:element ref="ns4:Invited_Teachers" minOccurs="0"/>
                <xsd:element ref="ns4:Invited_Students" minOccurs="0"/>
                <xsd:element ref="ns4:Self_Registration_Enabled" minOccurs="0"/>
                <xsd:element ref="ns4:Has_Teacher_Only_SectionGroup" minOccurs="0"/>
                <xsd:element ref="ns3:LastSharedByUser" minOccurs="0"/>
                <xsd:element ref="ns3:LastSharedByTime" minOccurs="0"/>
                <xsd:element ref="ns4:MediaServiceMetadata" minOccurs="0"/>
                <xsd:element ref="ns4:MediaServiceFastMetadata" minOccurs="0"/>
                <xsd:element ref="ns4:Templates" minOccurs="0"/>
                <xsd:element ref="ns4:CultureName" minOccurs="0"/>
                <xsd:element ref="ns4:Self_Registration_Enabled0" minOccurs="0"/>
                <xsd:element ref="ns4:Is_Collaboration_Space_Locked" minOccurs="0"/>
                <xsd:element ref="ns4:MediaServiceDateTaken" minOccurs="0"/>
                <xsd:element ref="ns4:MediaServiceAutoTags" minOccurs="0"/>
                <xsd:element ref="ns4:MediaServiceLocation" minOccurs="0"/>
                <xsd:element ref="ns4:MediaServiceOCR" minOccurs="0"/>
                <xsd:element ref="ns4:TeamsChannelId" minOccurs="0"/>
                <xsd:element ref="ns4:Math_Settings" minOccurs="0"/>
                <xsd:element ref="ns4:Distribution_Groups" minOccurs="0"/>
                <xsd:element ref="ns4:LMS_Mappings" minOccurs="0"/>
                <xsd:element ref="ns4:IsNotebookLocked"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c23c15-31c9-4c58-bbe7-8314dd27b5c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element name="LastSharedByUser" ma:index="23" nillable="true" ma:displayName="Last Shared By User" ma:description="" ma:internalName="LastSharedByUser" ma:readOnly="true">
      <xsd:simpleType>
        <xsd:restriction base="dms:Note">
          <xsd:maxLength value="255"/>
        </xsd:restriction>
      </xsd:simpleType>
    </xsd:element>
    <xsd:element name="LastSharedByTime" ma:index="24"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ff8250e-aca3-4007-b4b1-e7906f9615d4" elementFormDefault="qualified">
    <xsd:import namespace="http://schemas.microsoft.com/office/2006/documentManagement/types"/>
    <xsd:import namespace="http://schemas.microsoft.com/office/infopath/2007/PartnerControls"/>
    <xsd:element name="NotebookType" ma:index="11" nillable="true" ma:displayName="Notebook Type" ma:indexed="true" ma:internalName="NotebookType">
      <xsd:simpleType>
        <xsd:restriction base="dms:Text"/>
      </xsd:simpleType>
    </xsd:element>
    <xsd:element name="FolderType" ma:index="12" nillable="true" ma:displayName="Folder Type" ma:internalName="FolderType">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efaultSectionNames" ma:index="14" nillable="true" ma:displayName="Default Section Names" ma:internalName="DefaultSectionNames">
      <xsd:simpleType>
        <xsd:restriction base="dms:Note">
          <xsd:maxLength value="255"/>
        </xsd:restriction>
      </xsd:simpleType>
    </xsd:element>
    <xsd:element name="AppVersion" ma:index="15" nillable="true" ma:displayName="App Version" ma:internalName="AppVersion">
      <xsd:simpleType>
        <xsd:restriction base="dms:Text"/>
      </xsd:simpleType>
    </xsd:element>
    <xsd:element name="Teachers" ma:index="16" nillable="true" ma:displayName="Teachers" ma:internalName="Teach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tudents" ma:index="17" nillable="true" ma:displayName="Students" ma:internalName="Student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tudent_Groups" ma:index="18" nillable="true" ma:displayName="Student Groups" ma:internalName="Student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vited_Teachers" ma:index="19" nillable="true" ma:displayName="Invited Teachers" ma:internalName="Invited_Teachers">
      <xsd:simpleType>
        <xsd:restriction base="dms:Note">
          <xsd:maxLength value="255"/>
        </xsd:restriction>
      </xsd:simpleType>
    </xsd:element>
    <xsd:element name="Invited_Students" ma:index="20" nillable="true" ma:displayName="Invited Students" ma:internalName="Invited_Students">
      <xsd:simpleType>
        <xsd:restriction base="dms:Note">
          <xsd:maxLength value="255"/>
        </xsd:restriction>
      </xsd:simpleType>
    </xsd:element>
    <xsd:element name="Self_Registration_Enabled" ma:index="21" nillable="true" ma:displayName="Self_Registration_Enabled" ma:internalName="Self_Registration_Enabled">
      <xsd:simpleType>
        <xsd:restriction base="dms:Boolean"/>
      </xsd:simpleType>
    </xsd:element>
    <xsd:element name="Has_Teacher_Only_SectionGroup" ma:index="22" nillable="true" ma:displayName="Has Teacher Only SectionGroup" ma:internalName="Has_Teacher_Only_SectionGroup">
      <xsd:simpleType>
        <xsd:restriction base="dms:Boolean"/>
      </xsd:simpleType>
    </xsd:element>
    <xsd:element name="MediaServiceMetadata" ma:index="25" nillable="true" ma:displayName="MediaServiceMetadata" ma:description="" ma:hidden="true" ma:internalName="MediaServiceMetadata" ma:readOnly="true">
      <xsd:simpleType>
        <xsd:restriction base="dms:Note"/>
      </xsd:simpleType>
    </xsd:element>
    <xsd:element name="MediaServiceFastMetadata" ma:index="26" nillable="true" ma:displayName="MediaServiceFastMetadata" ma:description="" ma:hidden="true" ma:internalName="MediaServiceFastMetadata" ma:readOnly="true">
      <xsd:simpleType>
        <xsd:restriction base="dms:Note"/>
      </xsd:simpleType>
    </xsd:element>
    <xsd:element name="Templates" ma:index="27" nillable="true" ma:displayName="Templates" ma:internalName="Templates">
      <xsd:simpleType>
        <xsd:restriction base="dms:Note">
          <xsd:maxLength value="255"/>
        </xsd:restriction>
      </xsd:simpleType>
    </xsd:element>
    <xsd:element name="CultureName" ma:index="28" nillable="true" ma:displayName="Culture Name" ma:internalName="CultureName">
      <xsd:simpleType>
        <xsd:restriction base="dms:Text"/>
      </xsd:simpleType>
    </xsd:element>
    <xsd:element name="Self_Registration_Enabled0" ma:index="29" nillable="true" ma:displayName="Self Registration Enabled" ma:internalName="Self_Registration_Enabled0">
      <xsd:simpleType>
        <xsd:restriction base="dms:Boolean"/>
      </xsd:simpleType>
    </xsd:element>
    <xsd:element name="Is_Collaboration_Space_Locked" ma:index="30" nillable="true" ma:displayName="Is Collaboration Space Locked" ma:internalName="Is_Collaboration_Space_Locked">
      <xsd:simpleType>
        <xsd:restriction base="dms:Boolean"/>
      </xsd:simpleType>
    </xsd:element>
    <xsd:element name="MediaServiceDateTaken" ma:index="31" nillable="true" ma:displayName="MediaServiceDateTaken" ma:hidden="true" ma:internalName="MediaServiceDateTaken" ma:readOnly="true">
      <xsd:simpleType>
        <xsd:restriction base="dms:Text"/>
      </xsd:simpleType>
    </xsd:element>
    <xsd:element name="MediaServiceAutoTags" ma:index="32" nillable="true" ma:displayName="MediaServiceAutoTags" ma:internalName="MediaServiceAutoTags" ma:readOnly="true">
      <xsd:simpleType>
        <xsd:restriction base="dms:Text"/>
      </xsd:simpleType>
    </xsd:element>
    <xsd:element name="MediaServiceLocation" ma:index="33" nillable="true" ma:displayName="MediaServiceLocation" ma:internalName="MediaServiceLocation" ma:readOnly="true">
      <xsd:simpleType>
        <xsd:restriction base="dms:Text"/>
      </xsd:simpleType>
    </xsd:element>
    <xsd:element name="MediaServiceOCR" ma:index="34" nillable="true" ma:displayName="MediaServiceOCR" ma:internalName="MediaServiceOCR" ma:readOnly="true">
      <xsd:simpleType>
        <xsd:restriction base="dms:Note">
          <xsd:maxLength value="255"/>
        </xsd:restriction>
      </xsd:simpleType>
    </xsd:element>
    <xsd:element name="TeamsChannelId" ma:index="35" nillable="true" ma:displayName="Teams Channel Id" ma:internalName="TeamsChannelId">
      <xsd:simpleType>
        <xsd:restriction base="dms:Text"/>
      </xsd:simpleType>
    </xsd:element>
    <xsd:element name="Math_Settings" ma:index="36" nillable="true" ma:displayName="Math Settings" ma:internalName="Math_Settings">
      <xsd:simpleType>
        <xsd:restriction base="dms:Text"/>
      </xsd:simpleType>
    </xsd:element>
    <xsd:element name="Distribution_Groups" ma:index="37" nillable="true" ma:displayName="Distribution Groups" ma:internalName="Distribution_Groups">
      <xsd:simpleType>
        <xsd:restriction base="dms:Note">
          <xsd:maxLength value="255"/>
        </xsd:restriction>
      </xsd:simpleType>
    </xsd:element>
    <xsd:element name="LMS_Mappings" ma:index="38" nillable="true" ma:displayName="LMS Mappings" ma:internalName="LMS_Mappings">
      <xsd:simpleType>
        <xsd:restriction base="dms:Note">
          <xsd:maxLength value="255"/>
        </xsd:restriction>
      </xsd:simpleType>
    </xsd:element>
    <xsd:element name="IsNotebookLocked" ma:index="39" nillable="true" ma:displayName="Is Notebook Locked" ma:internalName="IsNotebookLocked">
      <xsd:simpleType>
        <xsd:restriction base="dms:Boolean"/>
      </xsd:simpleType>
    </xsd:element>
    <xsd:element name="MediaServiceGenerationTime" ma:index="40" nillable="true" ma:displayName="MediaServiceGenerationTime" ma:hidden="true" ma:internalName="MediaServiceGenerationTime" ma:readOnly="true">
      <xsd:simpleType>
        <xsd:restriction base="dms:Text"/>
      </xsd:simpleType>
    </xsd:element>
    <xsd:element name="MediaServiceEventHashCode" ma:index="41" nillable="true" ma:displayName="MediaServiceEventHashCode" ma:hidden="true" ma:internalName="MediaServiceEventHashCode" ma:readOnly="true">
      <xsd:simpleType>
        <xsd:restriction base="dms:Text"/>
      </xsd:simpleType>
    </xsd:element>
    <xsd:element name="MediaServiceAutoKeyPoints" ma:index="42" nillable="true" ma:displayName="MediaServiceAutoKeyPoints" ma:hidden="true" ma:internalName="MediaServiceAutoKeyPoints" ma:readOnly="true">
      <xsd:simpleType>
        <xsd:restriction base="dms:Note"/>
      </xsd:simpleType>
    </xsd:element>
    <xsd:element name="MediaServiceKeyPoints" ma:index="4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911DF4-D78B-45B9-8C1F-B2FF561B8CD6}">
  <ds:schemaRefs>
    <ds:schemaRef ds:uri="http://schemas.microsoft.com/sharepoint/v3/contenttype/forms"/>
  </ds:schemaRefs>
</ds:datastoreItem>
</file>

<file path=customXml/itemProps2.xml><?xml version="1.0" encoding="utf-8"?>
<ds:datastoreItem xmlns:ds="http://schemas.openxmlformats.org/officeDocument/2006/customXml" ds:itemID="{0D1DED8F-B76B-4578-A867-59B8E043DAAA}">
  <ds:schemaRefs>
    <ds:schemaRef ds:uri="5ff8250e-aca3-4007-b4b1-e7906f9615d4"/>
    <ds:schemaRef ds:uri="http://www.w3.org/XML/1998/namespace"/>
    <ds:schemaRef ds:uri="http://purl.org/dc/terms/"/>
    <ds:schemaRef ds:uri="http://schemas.microsoft.com/office/2006/metadata/properties"/>
    <ds:schemaRef ds:uri="http://schemas.microsoft.com/office/2006/documentManagement/types"/>
    <ds:schemaRef ds:uri="http://schemas.microsoft.com/office/infopath/2007/PartnerControls"/>
    <ds:schemaRef ds:uri="61c23c15-31c9-4c58-bbe7-8314dd27b5ca"/>
    <ds:schemaRef ds:uri="http://purl.org/dc/elements/1.1/"/>
    <ds:schemaRef ds:uri="http://purl.org/dc/dcmitype/"/>
    <ds:schemaRef ds:uri="http://schemas.openxmlformats.org/package/2006/metadata/core-properties"/>
  </ds:schemaRefs>
</ds:datastoreItem>
</file>

<file path=customXml/itemProps3.xml><?xml version="1.0" encoding="utf-8"?>
<ds:datastoreItem xmlns:ds="http://schemas.openxmlformats.org/officeDocument/2006/customXml" ds:itemID="{B343A4A0-6EF3-4379-8B5E-7F0B2F20D0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c23c15-31c9-4c58-bbe7-8314dd27b5ca"/>
    <ds:schemaRef ds:uri="5ff8250e-aca3-4007-b4b1-e7906f9615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My Progress</vt:lpstr>
      <vt:lpstr>Work Record</vt:lpstr>
      <vt:lpstr>Unit 1</vt:lpstr>
      <vt:lpstr>Unit 2</vt:lpstr>
      <vt:lpstr>Unit 3</vt:lpstr>
      <vt:lpstr>Unit 4</vt:lpstr>
      <vt:lpstr>Unit 5</vt:lpstr>
      <vt:lpstr>Unit 6</vt:lpstr>
      <vt:lpstr>Unit 7</vt:lpstr>
      <vt:lpstr>Unit 8</vt:lpstr>
      <vt:lpstr>'Unit 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AQA 8525 GCSE Student Tracking Sheet</dc:title>
  <dc:subject/>
  <dc:creator/>
  <cp:keywords/>
  <dc:description/>
  <cp:lastModifiedBy>James King</cp:lastModifiedBy>
  <cp:revision/>
  <cp:lastPrinted>2020-06-02T15:29:34Z</cp:lastPrinted>
  <dcterms:created xsi:type="dcterms:W3CDTF">2013-03-06T10:07:34Z</dcterms:created>
  <dcterms:modified xsi:type="dcterms:W3CDTF">2022-04-04T16:12:47Z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0x010100A5C613C1EC5DF34CA011F768C84302F7</vt:lpwstr>
  </property>
</Properties>
</file>